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35" windowWidth="15480" windowHeight="11010" activeTab="0"/>
  </bookViews>
  <sheets>
    <sheet name="ДФ 2017" sheetId="1" r:id="rId1"/>
  </sheets>
  <definedNames>
    <definedName name="_xlnm.Print_Titles" localSheetId="0">'ДФ 2017'!$10:$11</definedName>
  </definedNames>
  <calcPr fullCalcOnLoad="1"/>
</workbook>
</file>

<file path=xl/sharedStrings.xml><?xml version="1.0" encoding="utf-8"?>
<sst xmlns="http://schemas.openxmlformats.org/spreadsheetml/2006/main" count="68" uniqueCount="50">
  <si>
    <t>1.</t>
  </si>
  <si>
    <t>2.</t>
  </si>
  <si>
    <t>в том числе:</t>
  </si>
  <si>
    <t>№ п/п</t>
  </si>
  <si>
    <t xml:space="preserve"> тыс.руб.</t>
  </si>
  <si>
    <t>2.1.</t>
  </si>
  <si>
    <t>2.1.1.</t>
  </si>
  <si>
    <t>2.1.2.</t>
  </si>
  <si>
    <t>Базовый объем  муниципального дорожного фонда города Березники</t>
  </si>
  <si>
    <t>Муниципальная программа  "Комплексное благоустройство территории города Березники"</t>
  </si>
  <si>
    <t>к решению Березниковской городской Думы</t>
  </si>
  <si>
    <t>Сумма</t>
  </si>
  <si>
    <t>1.1.</t>
  </si>
  <si>
    <t>1.1.1.</t>
  </si>
  <si>
    <t>1.1.3.</t>
  </si>
  <si>
    <t>ВСЕГО</t>
  </si>
  <si>
    <t>1.1.2.</t>
  </si>
  <si>
    <t>Наименование муниципальной программы, направления расходов</t>
  </si>
  <si>
    <t>Иные расходы, не включаемые в  базовый объем  муниципального дорожного фонда города Березники</t>
  </si>
  <si>
    <t>Мероприятия, обеспечивающие функционирование и развитие учреждений</t>
  </si>
  <si>
    <t>1.1.4.</t>
  </si>
  <si>
    <t>3</t>
  </si>
  <si>
    <t>Строительство участков автомобильных дорог в районе Суханово, обеспечивающих доступность земельных участков, предоставленных многодетным семьям для индивидуального жилищного строительства</t>
  </si>
  <si>
    <t>2.1.3.</t>
  </si>
  <si>
    <t>2.1.4.</t>
  </si>
  <si>
    <t>Ведомственная целевая программа "Содержание автомобильных дорог и объектов внешнего благоустройства"</t>
  </si>
  <si>
    <t>Содержание автомобильных дорог</t>
  </si>
  <si>
    <t>3.</t>
  </si>
  <si>
    <t>3.1.</t>
  </si>
  <si>
    <t xml:space="preserve">Ремонт автомобильных дорог </t>
  </si>
  <si>
    <t>Капитальный ремонт автомобильных дорог</t>
  </si>
  <si>
    <t>Реконструкция ул. Новосодовая от Чуртанского шоссе до поворота на мост через р. Кама</t>
  </si>
  <si>
    <t>2.1.5.</t>
  </si>
  <si>
    <t>2.1.6.</t>
  </si>
  <si>
    <t>Софинансирование бюджета города Березники на проектирование, строительство (реконструкцию), капитальный ремонт, ремонт автомобильных дорог общего пользования местного значения</t>
  </si>
  <si>
    <t>2.1.1.1.</t>
  </si>
  <si>
    <t>2.1.1.2.</t>
  </si>
  <si>
    <t>Распределение средств                                                                                                                             муниципального дорожного фонда города Березники                                                                                                  на 2017 год</t>
  </si>
  <si>
    <t>Строительство объекта "Межквартальная дорожно-транспортная инфраструктура кварталов № 6, 10, 15, 16 многоквартирных жилых домов в Правобережной части г.Березники"</t>
  </si>
  <si>
    <t>Приложение 9</t>
  </si>
  <si>
    <t>Проектирование, строительство (реконструкция), капитальный ремонт, ремонт автомобильных дорог общего пользования местного значения (средства краевого бюджета)</t>
  </si>
  <si>
    <t>Строительство ул. Большевистская от ул. Мира до ул. 30 лет Победы</t>
  </si>
  <si>
    <t>2.1.7.</t>
  </si>
  <si>
    <t>Строительство автодороги от перекрестка улиц 8 Марта - Ивачева в г.Усолье до ул.Ивана Дощеникова в г.Березники</t>
  </si>
  <si>
    <t>Строительство объекта "Межквартальная инженерная и дорожно-транспортная инфраструктура кварталов № 6, 10, 15, 16 многоквартирных жилых домов в Правобережной части г.Березники". 3 этап строительства</t>
  </si>
  <si>
    <t>2.1.2.1.</t>
  </si>
  <si>
    <t>2.1.2.2.</t>
  </si>
  <si>
    <t>2.1.8.</t>
  </si>
  <si>
    <t>от 16 декабря 2016 г. № 194</t>
  </si>
  <si>
    <t>от 25 июля 2017 г. № 272</t>
  </si>
</sst>
</file>

<file path=xl/styles.xml><?xml version="1.0" encoding="utf-8"?>
<styleSheet xmlns="http://schemas.openxmlformats.org/spreadsheetml/2006/main">
  <numFmts count="6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%"/>
    <numFmt numFmtId="173" formatCode="0.0"/>
    <numFmt numFmtId="174" formatCode="#,##0_ ;[Red]\-#,##0\ "/>
    <numFmt numFmtId="175" formatCode="#,##0.0_ ;[Red]\-#,##0.0\ "/>
    <numFmt numFmtId="176" formatCode="#,##0.0;\-#,##0.0"/>
    <numFmt numFmtId="177" formatCode="#,##0.0"/>
    <numFmt numFmtId="178" formatCode="#,##0.000"/>
    <numFmt numFmtId="179" formatCode="0_ ;[Red]\-0\ "/>
    <numFmt numFmtId="180" formatCode="#,##0_р_."/>
    <numFmt numFmtId="181" formatCode="#,##0.0_ ;\-#,##0.0\ "/>
    <numFmt numFmtId="182" formatCode="#,##0.00_ ;[Red]\-#,##0.00\ "/>
    <numFmt numFmtId="183" formatCode="0.000%"/>
    <numFmt numFmtId="184" formatCode="#,##0\ &quot;р.&quot;;\-#,##0\ &quot;р.&quot;"/>
    <numFmt numFmtId="185" formatCode="#,##0\ &quot;р.&quot;;[Red]\-#,##0\ &quot;р.&quot;"/>
    <numFmt numFmtId="186" formatCode="#,##0.00\ &quot;р.&quot;;\-#,##0.00\ &quot;р.&quot;"/>
    <numFmt numFmtId="187" formatCode="#,##0.00\ &quot;р.&quot;;[Red]\-#,##0.00\ &quot;р.&quot;"/>
    <numFmt numFmtId="188" formatCode="_-* #,##0\ &quot;р.&quot;_-;\-* #,##0\ &quot;р.&quot;_-;_-* &quot;-&quot;\ &quot;р.&quot;_-;_-@_-"/>
    <numFmt numFmtId="189" formatCode="_-* #,##0\ _р_._-;\-* #,##0\ _р_._-;_-* &quot;-&quot;\ _р_._-;_-@_-"/>
    <numFmt numFmtId="190" formatCode="_-* #,##0.00\ &quot;р.&quot;_-;\-* #,##0.00\ &quot;р.&quot;_-;_-* &quot;-&quot;??\ &quot;р.&quot;_-;_-@_-"/>
    <numFmt numFmtId="191" formatCode="_-* #,##0.00\ _р_._-;\-* #,##0.00\ _р_._-;_-* &quot;-&quot;??\ _р_._-;_-@_-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#,##0.0;[Red]\-#,##0.0"/>
    <numFmt numFmtId="201" formatCode="0.0_ ;[Red]\-0.0\ "/>
    <numFmt numFmtId="202" formatCode="d\ mmmm\,\ yyyy"/>
    <numFmt numFmtId="203" formatCode="#,##0.000_ ;[Red]\-#,##0.000\ "/>
    <numFmt numFmtId="204" formatCode="_*\ &quot; &quot;_-"/>
    <numFmt numFmtId="205" formatCode="_-* #,##0_-;\-* #,##0_-;_-* &quot; &quot;_-;_-@_-"/>
    <numFmt numFmtId="206" formatCode="_-* #,##0.0&quot;р.&quot;_-;\-* #,##0.0&quot;р.&quot;_-;_-* &quot;-&quot;?&quot;р.&quot;_-;_-@_-"/>
    <numFmt numFmtId="207" formatCode="_-* #,##0.0_р_._-;\-* #,##0.0_р_._-;_-* &quot;-&quot;?_р_._-;_-@_-"/>
    <numFmt numFmtId="208" formatCode="_-* #,##0.00_р_._-;\-* #,##0.00_р_._-;_-* &quot;-&quot;?_р_._-;_-@_-"/>
    <numFmt numFmtId="209" formatCode="_-* #,##0_р_._-;\-* #,##0_р_._-;_-* &quot;-&quot;?_р_._-;_-@_-"/>
    <numFmt numFmtId="210" formatCode="[$-FC19]d\ mmmm\ yyyy\ &quot;г.&quot;"/>
    <numFmt numFmtId="211" formatCode="&quot;Да&quot;;&quot;Да&quot;;&quot;Нет&quot;"/>
    <numFmt numFmtId="212" formatCode="&quot;Истина&quot;;&quot;Истина&quot;;&quot;Ложь&quot;"/>
    <numFmt numFmtId="213" formatCode="&quot;Вкл&quot;;&quot;Вкл&quot;;&quot;Выкл&quot;"/>
    <numFmt numFmtId="214" formatCode="[$€-2]\ ###,000_);[Red]\([$€-2]\ ###,000\)"/>
    <numFmt numFmtId="215" formatCode="\ #,###,###"/>
    <numFmt numFmtId="216" formatCode="#,###,###"/>
  </numFmts>
  <fonts count="27">
    <font>
      <sz val="10"/>
      <name val="Arial Cyr"/>
      <family val="0"/>
    </font>
    <font>
      <sz val="12"/>
      <name val="Arial"/>
      <family val="2"/>
    </font>
    <font>
      <u val="single"/>
      <sz val="10"/>
      <color indexed="12"/>
      <name val="Times New Roman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197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0" fontId="1" fillId="0" borderId="0">
      <alignment/>
      <protection/>
    </xf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27">
    <xf numFmtId="0" fontId="0" fillId="0" borderId="0" xfId="0" applyAlignment="1">
      <alignment/>
    </xf>
    <xf numFmtId="0" fontId="4" fillId="0" borderId="0" xfId="0" applyFont="1" applyAlignment="1">
      <alignment horizontal="left" vertical="top"/>
    </xf>
    <xf numFmtId="49" fontId="4" fillId="0" borderId="0" xfId="56" applyNumberFormat="1" applyFont="1" applyAlignment="1">
      <alignment horizontal="left" vertical="top"/>
      <protection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vertical="top"/>
    </xf>
    <xf numFmtId="49" fontId="5" fillId="0" borderId="0" xfId="56" applyNumberFormat="1" applyFont="1" applyAlignment="1">
      <alignment horizontal="left" vertical="top"/>
      <protection/>
    </xf>
    <xf numFmtId="0" fontId="4" fillId="0" borderId="0" xfId="0" applyFont="1" applyAlignment="1">
      <alignment horizontal="right" vertical="top"/>
    </xf>
    <xf numFmtId="0" fontId="6" fillId="0" borderId="0" xfId="0" applyFont="1" applyAlignment="1">
      <alignment vertical="top"/>
    </xf>
    <xf numFmtId="0" fontId="9" fillId="0" borderId="0" xfId="0" applyFont="1" applyAlignment="1">
      <alignment vertical="top"/>
    </xf>
    <xf numFmtId="177" fontId="4" fillId="0" borderId="0" xfId="0" applyNumberFormat="1" applyFont="1" applyAlignment="1">
      <alignment horizontal="right"/>
    </xf>
    <xf numFmtId="3" fontId="7" fillId="0" borderId="10" xfId="57" applyNumberFormat="1" applyFont="1" applyBorder="1" applyAlignment="1">
      <alignment horizontal="left" vertical="top" wrapText="1"/>
      <protection/>
    </xf>
    <xf numFmtId="49" fontId="7" fillId="0" borderId="10" xfId="57" applyNumberFormat="1" applyFont="1" applyBorder="1" applyAlignment="1">
      <alignment horizontal="left" vertical="top" wrapText="1"/>
      <protection/>
    </xf>
    <xf numFmtId="0" fontId="7" fillId="0" borderId="10" xfId="56" applyFont="1" applyFill="1" applyBorder="1" applyAlignment="1">
      <alignment horizontal="left" vertical="top" wrapText="1"/>
      <protection/>
    </xf>
    <xf numFmtId="0" fontId="6" fillId="0" borderId="10" xfId="0" applyFont="1" applyBorder="1" applyAlignment="1">
      <alignment horizontal="center" vertical="top" wrapText="1"/>
    </xf>
    <xf numFmtId="0" fontId="6" fillId="0" borderId="10" xfId="56" applyFont="1" applyBorder="1" applyAlignment="1">
      <alignment horizontal="center" vertical="top" wrapText="1"/>
      <protection/>
    </xf>
    <xf numFmtId="49" fontId="6" fillId="0" borderId="10" xfId="56" applyNumberFormat="1" applyFont="1" applyBorder="1" applyAlignment="1">
      <alignment horizontal="center" vertical="top" wrapText="1"/>
      <protection/>
    </xf>
    <xf numFmtId="49" fontId="7" fillId="0" borderId="10" xfId="57" applyNumberFormat="1" applyFont="1" applyBorder="1" applyAlignment="1">
      <alignment horizontal="right" vertical="top"/>
      <protection/>
    </xf>
    <xf numFmtId="49" fontId="7" fillId="0" borderId="10" xfId="0" applyNumberFormat="1" applyFont="1" applyBorder="1" applyAlignment="1">
      <alignment horizontal="right" vertical="top"/>
    </xf>
    <xf numFmtId="177" fontId="7" fillId="24" borderId="10" xfId="56" applyNumberFormat="1" applyFont="1" applyFill="1" applyBorder="1" applyAlignment="1">
      <alignment horizontal="right" vertical="top"/>
      <protection/>
    </xf>
    <xf numFmtId="177" fontId="7" fillId="0" borderId="10" xfId="0" applyNumberFormat="1" applyFont="1" applyBorder="1" applyAlignment="1">
      <alignment horizontal="right" vertical="top"/>
    </xf>
    <xf numFmtId="177" fontId="7" fillId="0" borderId="10" xfId="56" applyNumberFormat="1" applyFont="1" applyFill="1" applyBorder="1" applyAlignment="1">
      <alignment horizontal="right" vertical="top" wrapText="1"/>
      <protection/>
    </xf>
    <xf numFmtId="0" fontId="4" fillId="0" borderId="10" xfId="0" applyFont="1" applyBorder="1" applyAlignment="1">
      <alignment horizontal="center" vertical="top" wrapText="1"/>
    </xf>
    <xf numFmtId="0" fontId="4" fillId="0" borderId="10" xfId="56" applyFont="1" applyBorder="1" applyAlignment="1">
      <alignment horizontal="center" vertical="top" wrapText="1"/>
      <protection/>
    </xf>
    <xf numFmtId="49" fontId="4" fillId="0" borderId="10" xfId="56" applyNumberFormat="1" applyFont="1" applyBorder="1" applyAlignment="1">
      <alignment horizontal="center" vertical="top" wrapText="1"/>
      <protection/>
    </xf>
    <xf numFmtId="177" fontId="7" fillId="0" borderId="10" xfId="0" applyNumberFormat="1" applyFont="1" applyFill="1" applyBorder="1" applyAlignment="1">
      <alignment horizontal="right" vertical="top"/>
    </xf>
    <xf numFmtId="0" fontId="8" fillId="0" borderId="0" xfId="56" applyNumberFormat="1" applyFont="1" applyAlignment="1">
      <alignment horizontal="center" vertical="top" wrapText="1"/>
      <protection/>
    </xf>
    <xf numFmtId="177" fontId="4" fillId="0" borderId="0" xfId="0" applyNumberFormat="1" applyFont="1" applyAlignment="1">
      <alignment horizontal="right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" xfId="33"/>
    <cellStyle name="Currency [0]" xfId="34"/>
    <cellStyle name="Normal_Sheet1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_Бюджет2001_1" xfId="56"/>
    <cellStyle name="Обычный_РАСХ98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3"/>
  <sheetViews>
    <sheetView tabSelected="1" zoomScalePageLayoutView="0" workbookViewId="0" topLeftCell="A1">
      <selection activeCell="F11" sqref="F11"/>
    </sheetView>
  </sheetViews>
  <sheetFormatPr defaultColWidth="9.00390625" defaultRowHeight="12.75"/>
  <cols>
    <col min="1" max="1" width="7.375" style="1" customWidth="1"/>
    <col min="2" max="2" width="87.125" style="1" customWidth="1"/>
    <col min="3" max="3" width="9.875" style="4" customWidth="1"/>
    <col min="4" max="16384" width="9.125" style="4" customWidth="1"/>
  </cols>
  <sheetData>
    <row r="1" ht="12.75">
      <c r="C1" s="9" t="s">
        <v>39</v>
      </c>
    </row>
    <row r="2" ht="12.75">
      <c r="C2" s="9" t="s">
        <v>10</v>
      </c>
    </row>
    <row r="3" spans="1:3" ht="12.75">
      <c r="A3" s="26" t="s">
        <v>49</v>
      </c>
      <c r="B3" s="26"/>
      <c r="C3" s="26"/>
    </row>
    <row r="5" ht="12.75">
      <c r="C5" s="9" t="s">
        <v>39</v>
      </c>
    </row>
    <row r="6" ht="12.75">
      <c r="C6" s="9" t="s">
        <v>10</v>
      </c>
    </row>
    <row r="7" ht="12.75">
      <c r="C7" s="9" t="s">
        <v>48</v>
      </c>
    </row>
    <row r="8" ht="6" customHeight="1"/>
    <row r="9" spans="1:3" s="8" customFormat="1" ht="55.5" customHeight="1">
      <c r="A9" s="25" t="s">
        <v>37</v>
      </c>
      <c r="B9" s="25"/>
      <c r="C9" s="25"/>
    </row>
    <row r="10" spans="1:3" ht="13.5" customHeight="1">
      <c r="A10" s="2"/>
      <c r="B10" s="5"/>
      <c r="C10" s="6" t="s">
        <v>4</v>
      </c>
    </row>
    <row r="11" spans="1:3" s="3" customFormat="1" ht="21" customHeight="1">
      <c r="A11" s="13" t="s">
        <v>3</v>
      </c>
      <c r="B11" s="14" t="s">
        <v>17</v>
      </c>
      <c r="C11" s="15" t="s">
        <v>11</v>
      </c>
    </row>
    <row r="12" spans="1:3" s="3" customFormat="1" ht="13.5" customHeight="1">
      <c r="A12" s="21">
        <v>1</v>
      </c>
      <c r="B12" s="22">
        <v>2</v>
      </c>
      <c r="C12" s="23" t="s">
        <v>21</v>
      </c>
    </row>
    <row r="13" spans="1:3" s="7" customFormat="1" ht="15.75">
      <c r="A13" s="16" t="s">
        <v>0</v>
      </c>
      <c r="B13" s="10" t="s">
        <v>8</v>
      </c>
      <c r="C13" s="18">
        <f>C14</f>
        <v>303922.30000000005</v>
      </c>
    </row>
    <row r="14" spans="1:3" s="7" customFormat="1" ht="31.5">
      <c r="A14" s="16" t="s">
        <v>12</v>
      </c>
      <c r="B14" s="10" t="s">
        <v>9</v>
      </c>
      <c r="C14" s="18">
        <f>SUM(C16:C19)</f>
        <v>303922.30000000005</v>
      </c>
    </row>
    <row r="15" spans="1:3" s="7" customFormat="1" ht="15.75" customHeight="1">
      <c r="A15" s="16"/>
      <c r="B15" s="10" t="s">
        <v>2</v>
      </c>
      <c r="C15" s="19"/>
    </row>
    <row r="16" spans="1:3" s="7" customFormat="1" ht="30.75" customHeight="1">
      <c r="A16" s="16" t="s">
        <v>13</v>
      </c>
      <c r="B16" s="10" t="s">
        <v>25</v>
      </c>
      <c r="C16" s="19">
        <v>224015.7</v>
      </c>
    </row>
    <row r="17" spans="1:3" s="7" customFormat="1" ht="16.5" customHeight="1">
      <c r="A17" s="16" t="s">
        <v>16</v>
      </c>
      <c r="B17" s="10" t="s">
        <v>19</v>
      </c>
      <c r="C17" s="19">
        <v>10435.1</v>
      </c>
    </row>
    <row r="18" spans="1:3" s="7" customFormat="1" ht="15.75" customHeight="1">
      <c r="A18" s="16" t="s">
        <v>14</v>
      </c>
      <c r="B18" s="10" t="s">
        <v>29</v>
      </c>
      <c r="C18" s="24">
        <f>62878-674.5</f>
        <v>62203.5</v>
      </c>
    </row>
    <row r="19" spans="1:3" s="7" customFormat="1" ht="15" customHeight="1">
      <c r="A19" s="16" t="s">
        <v>20</v>
      </c>
      <c r="B19" s="10" t="s">
        <v>26</v>
      </c>
      <c r="C19" s="24">
        <f>6230.1-1035.6+2073.5</f>
        <v>7268</v>
      </c>
    </row>
    <row r="20" spans="1:3" s="7" customFormat="1" ht="31.5" customHeight="1">
      <c r="A20" s="16" t="s">
        <v>1</v>
      </c>
      <c r="B20" s="10" t="s">
        <v>18</v>
      </c>
      <c r="C20" s="19">
        <f>C21</f>
        <v>440283.4</v>
      </c>
    </row>
    <row r="21" spans="1:3" s="7" customFormat="1" ht="31.5" customHeight="1">
      <c r="A21" s="17" t="s">
        <v>5</v>
      </c>
      <c r="B21" s="10" t="s">
        <v>9</v>
      </c>
      <c r="C21" s="19">
        <f>C31+C35+C36+C39+C40+C23+C37+C38+C27</f>
        <v>440283.4</v>
      </c>
    </row>
    <row r="22" spans="1:3" s="7" customFormat="1" ht="15" customHeight="1">
      <c r="A22" s="17"/>
      <c r="B22" s="10" t="s">
        <v>2</v>
      </c>
      <c r="C22" s="19"/>
    </row>
    <row r="23" spans="1:3" s="7" customFormat="1" ht="44.25" customHeight="1" hidden="1">
      <c r="A23" s="17" t="s">
        <v>6</v>
      </c>
      <c r="B23" s="10" t="s">
        <v>40</v>
      </c>
      <c r="C23" s="19">
        <f>C25+C26</f>
        <v>0</v>
      </c>
    </row>
    <row r="24" spans="1:3" s="7" customFormat="1" ht="15" customHeight="1" hidden="1">
      <c r="A24" s="17"/>
      <c r="B24" s="10" t="s">
        <v>2</v>
      </c>
      <c r="C24" s="19"/>
    </row>
    <row r="25" spans="1:3" s="7" customFormat="1" ht="17.25" customHeight="1" hidden="1">
      <c r="A25" s="17" t="s">
        <v>35</v>
      </c>
      <c r="B25" s="10" t="s">
        <v>31</v>
      </c>
      <c r="C25" s="19"/>
    </row>
    <row r="26" spans="1:3" s="7" customFormat="1" ht="44.25" customHeight="1" hidden="1">
      <c r="A26" s="17" t="s">
        <v>36</v>
      </c>
      <c r="B26" s="10" t="s">
        <v>38</v>
      </c>
      <c r="C26" s="19"/>
    </row>
    <row r="27" spans="1:3" s="7" customFormat="1" ht="49.5" customHeight="1">
      <c r="A27" s="17" t="s">
        <v>6</v>
      </c>
      <c r="B27" s="10" t="s">
        <v>40</v>
      </c>
      <c r="C27" s="19">
        <f>C29+C30</f>
        <v>233268</v>
      </c>
    </row>
    <row r="28" spans="1:3" s="7" customFormat="1" ht="15" customHeight="1">
      <c r="A28" s="17"/>
      <c r="B28" s="10" t="s">
        <v>2</v>
      </c>
      <c r="C28" s="19"/>
    </row>
    <row r="29" spans="1:3" s="7" customFormat="1" ht="23.25" customHeight="1">
      <c r="A29" s="17" t="s">
        <v>35</v>
      </c>
      <c r="B29" s="10" t="s">
        <v>31</v>
      </c>
      <c r="C29" s="19">
        <v>133268</v>
      </c>
    </row>
    <row r="30" spans="1:3" s="7" customFormat="1" ht="48.75" customHeight="1">
      <c r="A30" s="17" t="s">
        <v>36</v>
      </c>
      <c r="B30" s="10" t="s">
        <v>38</v>
      </c>
      <c r="C30" s="19">
        <v>100000</v>
      </c>
    </row>
    <row r="31" spans="1:3" s="7" customFormat="1" ht="46.5" customHeight="1">
      <c r="A31" s="17" t="s">
        <v>7</v>
      </c>
      <c r="B31" s="10" t="s">
        <v>34</v>
      </c>
      <c r="C31" s="19">
        <f>C33+C34</f>
        <v>137184.19999999998</v>
      </c>
    </row>
    <row r="32" spans="1:3" s="7" customFormat="1" ht="15.75" customHeight="1">
      <c r="A32" s="17"/>
      <c r="B32" s="10" t="s">
        <v>2</v>
      </c>
      <c r="C32" s="19"/>
    </row>
    <row r="33" spans="1:3" s="7" customFormat="1" ht="24" customHeight="1">
      <c r="A33" s="17" t="s">
        <v>45</v>
      </c>
      <c r="B33" s="10" t="s">
        <v>31</v>
      </c>
      <c r="C33" s="19">
        <v>128435.4</v>
      </c>
    </row>
    <row r="34" spans="1:3" s="7" customFormat="1" ht="48.75" customHeight="1">
      <c r="A34" s="17" t="s">
        <v>46</v>
      </c>
      <c r="B34" s="10" t="s">
        <v>44</v>
      </c>
      <c r="C34" s="19">
        <v>8748.8</v>
      </c>
    </row>
    <row r="35" spans="1:3" s="7" customFormat="1" ht="39.75" customHeight="1">
      <c r="A35" s="17" t="s">
        <v>23</v>
      </c>
      <c r="B35" s="10" t="s">
        <v>43</v>
      </c>
      <c r="C35" s="24">
        <f>2711.2-1510.8</f>
        <v>1200.3999999999999</v>
      </c>
    </row>
    <row r="36" spans="1:3" s="7" customFormat="1" ht="45.75" customHeight="1">
      <c r="A36" s="17" t="s">
        <v>24</v>
      </c>
      <c r="B36" s="11" t="s">
        <v>22</v>
      </c>
      <c r="C36" s="24">
        <f>4750-579.4+295.2</f>
        <v>4465.8</v>
      </c>
    </row>
    <row r="37" spans="1:3" s="7" customFormat="1" ht="46.5" customHeight="1">
      <c r="A37" s="17" t="s">
        <v>32</v>
      </c>
      <c r="B37" s="11" t="s">
        <v>44</v>
      </c>
      <c r="C37" s="19">
        <v>173.7</v>
      </c>
    </row>
    <row r="38" spans="1:3" s="7" customFormat="1" ht="21.75" customHeight="1">
      <c r="A38" s="17" t="s">
        <v>33</v>
      </c>
      <c r="B38" s="11" t="s">
        <v>41</v>
      </c>
      <c r="C38" s="19">
        <v>590</v>
      </c>
    </row>
    <row r="39" spans="1:3" s="7" customFormat="1" ht="19.5" customHeight="1">
      <c r="A39" s="17" t="s">
        <v>42</v>
      </c>
      <c r="B39" s="11" t="s">
        <v>31</v>
      </c>
      <c r="C39" s="19">
        <v>1282.2</v>
      </c>
    </row>
    <row r="40" spans="1:3" s="7" customFormat="1" ht="20.25" customHeight="1">
      <c r="A40" s="17" t="s">
        <v>47</v>
      </c>
      <c r="B40" s="10" t="s">
        <v>30</v>
      </c>
      <c r="C40" s="24">
        <f>63061.3-942.2</f>
        <v>62119.100000000006</v>
      </c>
    </row>
    <row r="41" spans="1:3" ht="15" customHeight="1">
      <c r="A41" s="16" t="s">
        <v>27</v>
      </c>
      <c r="B41" s="12" t="s">
        <v>15</v>
      </c>
      <c r="C41" s="20">
        <f>C43</f>
        <v>744205.7000000001</v>
      </c>
    </row>
    <row r="42" spans="1:3" ht="15.75">
      <c r="A42" s="17"/>
      <c r="B42" s="11" t="s">
        <v>2</v>
      </c>
      <c r="C42" s="19"/>
    </row>
    <row r="43" spans="1:3" ht="31.5">
      <c r="A43" s="17" t="s">
        <v>28</v>
      </c>
      <c r="B43" s="10" t="s">
        <v>9</v>
      </c>
      <c r="C43" s="19">
        <f>C14+C21</f>
        <v>744205.7000000001</v>
      </c>
    </row>
  </sheetData>
  <sheetProtection/>
  <mergeCells count="2">
    <mergeCell ref="A9:C9"/>
    <mergeCell ref="A3:C3"/>
  </mergeCells>
  <printOptions/>
  <pageMargins left="0.984251968503937" right="0" top="0.1968503937007874" bottom="0" header="0" footer="0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ФУАГ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532</dc:creator>
  <cp:keywords/>
  <dc:description/>
  <cp:lastModifiedBy>281</cp:lastModifiedBy>
  <cp:lastPrinted>2017-07-26T13:42:14Z</cp:lastPrinted>
  <dcterms:created xsi:type="dcterms:W3CDTF">2012-03-05T09:53:56Z</dcterms:created>
  <dcterms:modified xsi:type="dcterms:W3CDTF">2017-07-26T13:42:29Z</dcterms:modified>
  <cp:category/>
  <cp:version/>
  <cp:contentType/>
  <cp:contentStatus/>
</cp:coreProperties>
</file>