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480" windowHeight="11010" activeTab="0"/>
  </bookViews>
  <sheets>
    <sheet name="ДФ 2015" sheetId="1" r:id="rId1"/>
    <sheet name="ДФ 2016-2017" sheetId="2" r:id="rId2"/>
  </sheets>
  <definedNames>
    <definedName name="_xlnm.Print_Titles" localSheetId="0">'ДФ 2015'!$10:$12</definedName>
    <definedName name="_xlnm.Print_Titles" localSheetId="1">'ДФ 2016-2017'!$12:$14</definedName>
  </definedNames>
  <calcPr fullCalcOnLoad="1"/>
</workbook>
</file>

<file path=xl/sharedStrings.xml><?xml version="1.0" encoding="utf-8"?>
<sst xmlns="http://schemas.openxmlformats.org/spreadsheetml/2006/main" count="95" uniqueCount="57">
  <si>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</si>
  <si>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</si>
  <si>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</si>
  <si>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</si>
  <si>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</si>
  <si>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</si>
  <si>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</si>
  <si>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</si>
  <si>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Базовый объем  муниципального дорожного фонда города Березники</t>
  </si>
  <si>
    <t>Муниципальная программа  "Комплексное благоустройство территории города Березники"</t>
  </si>
  <si>
    <t xml:space="preserve">Капитальный ремонт автомобильных дорог общего пользования местного значения </t>
  </si>
  <si>
    <t>Ведомственная целевая программа "Поддержание надлежащего технического состояния автомобильных дорог общего пользования местного значения"</t>
  </si>
  <si>
    <t>к решению Березниковской городской Думы</t>
  </si>
  <si>
    <t>Сумма</t>
  </si>
  <si>
    <t>1.1.</t>
  </si>
  <si>
    <t>тыс.руб.</t>
  </si>
  <si>
    <t>Базовый объем  муниципального дорожного фонда города Березники,</t>
  </si>
  <si>
    <t>1.1.1.</t>
  </si>
  <si>
    <t>1.1.3.</t>
  </si>
  <si>
    <t>ВСЕГО</t>
  </si>
  <si>
    <t>1.1.2.</t>
  </si>
  <si>
    <t>Наименование муниципальной программы, направления расходов</t>
  </si>
  <si>
    <t>Наименование муниципальной программы,                                                   направления расходов</t>
  </si>
  <si>
    <t>Иные расходы, не включаемые в  базовый объем  муниципального дорожного фонда города Березники</t>
  </si>
  <si>
    <t>Распределение средств                                                                                                                             муниципального дорожного фонда города Березники                                                                                                  на 2015 год</t>
  </si>
  <si>
    <t>Мероприятия, обеспечивающие функционирование и развитие учреждений</t>
  </si>
  <si>
    <t>Содержание светофорных объектов, паспортизация автомобильных дорог</t>
  </si>
  <si>
    <t>1.1.4.</t>
  </si>
  <si>
    <t>Реконструкция моста через реку Толыч</t>
  </si>
  <si>
    <t>Реконструкция участка автомобильной дороги общего пользования местного значения ул. Большевистская-ул. Мира</t>
  </si>
  <si>
    <t>2.2.</t>
  </si>
  <si>
    <t>Муниципальная программа  "Жилище и транспорт"</t>
  </si>
  <si>
    <t>2.2.1.</t>
  </si>
  <si>
    <t>Капитальный ремонт дворовых территорий (асфальтового покрытия придомовых территорий) многоквартирных домов</t>
  </si>
  <si>
    <t>Распределение средств                                                                                                            муниципального дорожного фонда города Березники                                                                                                                                                                  на 2016-2017 годы</t>
  </si>
  <si>
    <t>Ремонт автомобильных дорог общего пользования местного значения</t>
  </si>
  <si>
    <t>2016 год</t>
  </si>
  <si>
    <t>2017 год</t>
  </si>
  <si>
    <t>3</t>
  </si>
  <si>
    <t>4</t>
  </si>
  <si>
    <t xml:space="preserve">Приложение 11 </t>
  </si>
  <si>
    <t xml:space="preserve">Приложение 12 </t>
  </si>
  <si>
    <t>от 16 декабря 2014 г. № 758</t>
  </si>
  <si>
    <t>1.1.5.</t>
  </si>
  <si>
    <t>Оценка уязвимости автомобильных дорог и искусственных сооружений</t>
  </si>
  <si>
    <t>Реконструкция ул. Новосодовая от Чуртанского шоссе до поворота на мост через р. Кама</t>
  </si>
  <si>
    <t>Строительство участков автомобильных дорог в районе Суханово, обеспечивающих доступность земельных участков, предоставленных многодетным семьям для индивидуального жилищного строительства</t>
  </si>
  <si>
    <t>Финансовое обеспечение дорожной деятельности за счет средств федерального бюджета</t>
  </si>
  <si>
    <t>2.1.3.</t>
  </si>
  <si>
    <t>2.1.4.</t>
  </si>
  <si>
    <t>2.1.5.</t>
  </si>
  <si>
    <t>2.1.6.</t>
  </si>
  <si>
    <t>2.1.7.</t>
  </si>
  <si>
    <t>Строительство автомобильных дорог по ул. Строителей, 3-я улица, б-р Строгановский</t>
  </si>
  <si>
    <t>Приложение 9</t>
  </si>
  <si>
    <t>Приложение 10</t>
  </si>
  <si>
    <t>от 28 апреля 2015 г. № 803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</si>
</sst>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_ ;[Red]\-#,##0\ "/>
    <numFmt numFmtId="167" formatCode="#,##0.0_ ;[Red]\-#,##0.0\ "/>
    <numFmt numFmtId="168" formatCode="#,##0.0;\-#,##0.0"/>
    <numFmt numFmtId="169" formatCode="#,##0.0"/>
    <numFmt numFmtId="170" formatCode="#,##0.000"/>
    <numFmt numFmtId="171" formatCode="0_ ;[Red]\-0\ "/>
    <numFmt numFmtId="172" formatCode="#,##0_р_."/>
    <numFmt numFmtId="173" formatCode="#,##0.0_ ;\-#,##0.0\ "/>
    <numFmt numFmtId="174" formatCode="#,##0.00_ ;[Red]\-#,##0.00\ "/>
    <numFmt numFmtId="175" formatCode="0.000%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;[Red]\-#,##0.0"/>
    <numFmt numFmtId="193" formatCode="0.0_ ;[Red]\-0.0\ "/>
    <numFmt numFmtId="194" formatCode="d\ mmmm\,\ yyyy"/>
    <numFmt numFmtId="195" formatCode="#,##0.000_ ;[Red]\-#,##0.000\ "/>
    <numFmt numFmtId="196" formatCode="_*\ &quot; &quot;_-"/>
    <numFmt numFmtId="197" formatCode="_-* #,##0_-;\-* #,##0_-;_-* &quot; &quot;_-;_-@_-"/>
    <numFmt numFmtId="198" formatCode="_-* #,##0.0&quot;р.&quot;_-;\-* #,##0.0&quot;р.&quot;_-;_-* &quot;-&quot;?&quot;р.&quot;_-;_-@_-"/>
    <numFmt numFmtId="199" formatCode="_-* #,##0.0_р_._-;\-* #,##0.0_р_._-;_-* &quot;-&quot;?_р_._-;_-@_-"/>
    <numFmt numFmtId="200" formatCode="_-* #,##0.00_р_._-;\-* #,##0.00_р_._-;_-* &quot;-&quot;?_р_._-;_-@_-"/>
    <numFmt numFmtId="201" formatCode="_-* #,##0_р_._-;\-* #,##0_р_._-;_-* &quot;-&quot;?_р_._-;_-@_-"/>
    <numFmt numFmtId="202" formatCode="[$-FC19]d\ mmmm\ yyyy\ &quot;г.&quot;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\ #,###,###"/>
    <numFmt numFmtId="208" formatCode="#,###,###"/>
  </numFmts>
  <fonts count="32">
    <font>
      <sz val="10"/>
      <name val="Arial Cyr"/>
      <family val="0"/>
    </font>
    <font>
      <sz val="12"/>
      <name val="Arial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9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horizontal="left" vertical="top"/>
    </xf>
    <xf numFmtId="49" fontId="5" fillId="0" borderId="0" xfId="56" applyNumberFormat="1" applyFont="1" applyAlignment="1">
      <alignment horizontal="left" vertical="top"/>
      <protection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49" fontId="6" fillId="0" borderId="0" xfId="56" applyNumberFormat="1" applyFont="1" applyAlignment="1">
      <alignment horizontal="left" vertical="top"/>
      <protection/>
    </xf>
    <xf numFmtId="0" fontId="5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0" fontId="11" fillId="0" borderId="0" xfId="0" applyFont="1" applyAlignment="1">
      <alignment vertical="top"/>
    </xf>
    <xf numFmtId="169" fontId="5" fillId="0" borderId="0" xfId="0" applyNumberFormat="1" applyFont="1" applyAlignment="1">
      <alignment horizontal="right"/>
    </xf>
    <xf numFmtId="169" fontId="8" fillId="24" borderId="10" xfId="56" applyNumberFormat="1" applyFont="1" applyFill="1" applyBorder="1" applyAlignment="1">
      <alignment horizontal="center"/>
      <protection/>
    </xf>
    <xf numFmtId="49" fontId="7" fillId="0" borderId="11" xfId="0" applyNumberFormat="1" applyFont="1" applyFill="1" applyBorder="1" applyAlignment="1">
      <alignment horizontal="left"/>
    </xf>
    <xf numFmtId="0" fontId="7" fillId="0" borderId="12" xfId="56" applyFont="1" applyFill="1" applyBorder="1" applyAlignment="1">
      <alignment horizontal="left" wrapText="1"/>
      <protection/>
    </xf>
    <xf numFmtId="169" fontId="7" fillId="0" borderId="13" xfId="56" applyNumberFormat="1" applyFont="1" applyFill="1" applyBorder="1" applyAlignment="1">
      <alignment horizontal="center" wrapText="1"/>
      <protection/>
    </xf>
    <xf numFmtId="3" fontId="7" fillId="0" borderId="12" xfId="57" applyNumberFormat="1" applyFont="1" applyBorder="1" applyAlignment="1">
      <alignment horizontal="left" wrapText="1"/>
      <protection/>
    </xf>
    <xf numFmtId="169" fontId="7" fillId="24" borderId="13" xfId="56" applyNumberFormat="1" applyFont="1" applyFill="1" applyBorder="1" applyAlignment="1">
      <alignment horizontal="center"/>
      <protection/>
    </xf>
    <xf numFmtId="3" fontId="9" fillId="0" borderId="14" xfId="57" applyNumberFormat="1" applyFont="1" applyBorder="1" applyAlignment="1">
      <alignment horizontal="left" wrapText="1"/>
      <protection/>
    </xf>
    <xf numFmtId="169" fontId="9" fillId="24" borderId="15" xfId="56" applyNumberFormat="1" applyFont="1" applyFill="1" applyBorder="1" applyAlignment="1">
      <alignment horizontal="center"/>
      <protection/>
    </xf>
    <xf numFmtId="3" fontId="9" fillId="0" borderId="16" xfId="57" applyNumberFormat="1" applyFont="1" applyBorder="1" applyAlignment="1">
      <alignment horizontal="left" wrapText="1"/>
      <protection/>
    </xf>
    <xf numFmtId="169" fontId="9" fillId="0" borderId="15" xfId="0" applyNumberFormat="1" applyFont="1" applyBorder="1" applyAlignment="1">
      <alignment horizontal="center"/>
    </xf>
    <xf numFmtId="169" fontId="7" fillId="0" borderId="13" xfId="0" applyNumberFormat="1" applyFont="1" applyBorder="1" applyAlignment="1">
      <alignment horizontal="center"/>
    </xf>
    <xf numFmtId="169" fontId="9" fillId="0" borderId="15" xfId="57" applyNumberFormat="1" applyFont="1" applyBorder="1" applyAlignment="1">
      <alignment horizontal="center" wrapText="1"/>
      <protection/>
    </xf>
    <xf numFmtId="3" fontId="9" fillId="0" borderId="17" xfId="57" applyNumberFormat="1" applyFont="1" applyBorder="1" applyAlignment="1">
      <alignment horizontal="left" wrapText="1"/>
      <protection/>
    </xf>
    <xf numFmtId="49" fontId="9" fillId="0" borderId="17" xfId="57" applyNumberFormat="1" applyFont="1" applyBorder="1" applyAlignment="1">
      <alignment horizontal="left" wrapText="1"/>
      <protection/>
    </xf>
    <xf numFmtId="0" fontId="30" fillId="0" borderId="0" xfId="0" applyFont="1" applyAlignment="1">
      <alignment vertical="top"/>
    </xf>
    <xf numFmtId="0" fontId="0" fillId="0" borderId="0" xfId="0" applyAlignment="1">
      <alignment vertical="top"/>
    </xf>
    <xf numFmtId="0" fontId="31" fillId="0" borderId="0" xfId="0" applyFont="1" applyAlignment="1">
      <alignment vertical="top" wrapText="1"/>
    </xf>
    <xf numFmtId="49" fontId="5" fillId="0" borderId="0" xfId="56" applyNumberFormat="1" applyFont="1" applyAlignment="1">
      <alignment vertical="top"/>
      <protection/>
    </xf>
    <xf numFmtId="49" fontId="6" fillId="0" borderId="0" xfId="56" applyNumberFormat="1" applyFont="1" applyAlignment="1">
      <alignment horizontal="center" vertical="top"/>
      <protection/>
    </xf>
    <xf numFmtId="0" fontId="7" fillId="0" borderId="12" xfId="56" applyFont="1" applyBorder="1" applyAlignment="1">
      <alignment horizontal="left" wrapText="1"/>
      <protection/>
    </xf>
    <xf numFmtId="169" fontId="7" fillId="0" borderId="12" xfId="56" applyNumberFormat="1" applyFont="1" applyBorder="1" applyAlignment="1">
      <alignment horizontal="center" wrapText="1"/>
      <protection/>
    </xf>
    <xf numFmtId="0" fontId="29" fillId="0" borderId="0" xfId="0" applyFont="1" applyAlignment="1">
      <alignment vertical="top"/>
    </xf>
    <xf numFmtId="3" fontId="7" fillId="0" borderId="12" xfId="57" applyNumberFormat="1" applyFont="1" applyBorder="1" applyAlignment="1">
      <alignment wrapText="1"/>
      <protection/>
    </xf>
    <xf numFmtId="169" fontId="7" fillId="24" borderId="12" xfId="56" applyNumberFormat="1" applyFont="1" applyFill="1" applyBorder="1" applyAlignment="1">
      <alignment horizontal="center"/>
      <protection/>
    </xf>
    <xf numFmtId="169" fontId="9" fillId="0" borderId="16" xfId="0" applyNumberFormat="1" applyFont="1" applyBorder="1" applyAlignment="1">
      <alignment horizontal="center"/>
    </xf>
    <xf numFmtId="4" fontId="29" fillId="0" borderId="0" xfId="0" applyNumberFormat="1" applyFont="1" applyAlignment="1">
      <alignment vertical="top"/>
    </xf>
    <xf numFmtId="169" fontId="9" fillId="0" borderId="14" xfId="0" applyNumberFormat="1" applyFont="1" applyBorder="1" applyAlignment="1">
      <alignment horizontal="center"/>
    </xf>
    <xf numFmtId="169" fontId="7" fillId="0" borderId="12" xfId="0" applyNumberFormat="1" applyFont="1" applyBorder="1" applyAlignment="1">
      <alignment horizontal="center"/>
    </xf>
    <xf numFmtId="169" fontId="9" fillId="0" borderId="14" xfId="57" applyNumberFormat="1" applyFont="1" applyBorder="1" applyAlignment="1">
      <alignment horizontal="center" wrapText="1"/>
      <protection/>
    </xf>
    <xf numFmtId="169" fontId="9" fillId="0" borderId="10" xfId="0" applyNumberFormat="1" applyFont="1" applyBorder="1" applyAlignment="1">
      <alignment horizontal="center"/>
    </xf>
    <xf numFmtId="49" fontId="7" fillId="0" borderId="11" xfId="57" applyNumberFormat="1" applyFont="1" applyBorder="1" applyAlignment="1">
      <alignment horizontal="center"/>
      <protection/>
    </xf>
    <xf numFmtId="49" fontId="9" fillId="0" borderId="18" xfId="57" applyNumberFormat="1" applyFont="1" applyBorder="1" applyAlignment="1">
      <alignment horizontal="center"/>
      <protection/>
    </xf>
    <xf numFmtId="49" fontId="9" fillId="0" borderId="19" xfId="57" applyNumberFormat="1" applyFont="1" applyBorder="1" applyAlignment="1">
      <alignment horizontal="center"/>
      <protection/>
    </xf>
    <xf numFmtId="49" fontId="9" fillId="0" borderId="18" xfId="0" applyNumberFormat="1" applyFont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169" fontId="9" fillId="0" borderId="20" xfId="0" applyNumberFormat="1" applyFont="1" applyBorder="1" applyAlignment="1">
      <alignment horizontal="center"/>
    </xf>
    <xf numFmtId="169" fontId="9" fillId="0" borderId="20" xfId="57" applyNumberFormat="1" applyFont="1" applyBorder="1" applyAlignment="1">
      <alignment horizontal="center" wrapText="1"/>
      <protection/>
    </xf>
    <xf numFmtId="169" fontId="7" fillId="0" borderId="21" xfId="56" applyNumberFormat="1" applyFont="1" applyBorder="1" applyAlignment="1">
      <alignment horizontal="center" wrapText="1"/>
      <protection/>
    </xf>
    <xf numFmtId="49" fontId="9" fillId="0" borderId="22" xfId="57" applyNumberFormat="1" applyFont="1" applyBorder="1" applyAlignment="1">
      <alignment horizontal="center"/>
      <protection/>
    </xf>
    <xf numFmtId="169" fontId="9" fillId="24" borderId="17" xfId="56" applyNumberFormat="1" applyFont="1" applyFill="1" applyBorder="1" applyAlignment="1">
      <alignment horizontal="center"/>
      <protection/>
    </xf>
    <xf numFmtId="169" fontId="9" fillId="24" borderId="23" xfId="56" applyNumberFormat="1" applyFont="1" applyFill="1" applyBorder="1" applyAlignment="1">
      <alignment horizontal="center"/>
      <protection/>
    </xf>
    <xf numFmtId="49" fontId="9" fillId="0" borderId="24" xfId="57" applyNumberFormat="1" applyFont="1" applyBorder="1" applyAlignment="1">
      <alignment horizontal="left" wrapText="1"/>
      <protection/>
    </xf>
    <xf numFmtId="49" fontId="9" fillId="0" borderId="25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56" applyFont="1" applyBorder="1" applyAlignment="1">
      <alignment horizontal="center" vertical="center" wrapText="1"/>
      <protection/>
    </xf>
    <xf numFmtId="49" fontId="9" fillId="0" borderId="27" xfId="56" applyNumberFormat="1" applyFont="1" applyBorder="1" applyAlignment="1">
      <alignment horizontal="center" vertical="center" wrapText="1"/>
      <protection/>
    </xf>
    <xf numFmtId="49" fontId="9" fillId="0" borderId="28" xfId="56" applyNumberFormat="1" applyFont="1" applyBorder="1" applyAlignment="1">
      <alignment horizontal="center" vertical="center" wrapText="1"/>
      <protection/>
    </xf>
    <xf numFmtId="49" fontId="9" fillId="0" borderId="29" xfId="56" applyNumberFormat="1" applyFont="1" applyBorder="1" applyAlignment="1">
      <alignment horizontal="center" vertical="center" wrapText="1"/>
      <protection/>
    </xf>
    <xf numFmtId="49" fontId="9" fillId="0" borderId="30" xfId="56" applyNumberFormat="1" applyFont="1" applyBorder="1" applyAlignment="1">
      <alignment horizontal="center" vertical="center" wrapText="1"/>
      <protection/>
    </xf>
    <xf numFmtId="0" fontId="8" fillId="0" borderId="31" xfId="0" applyFont="1" applyBorder="1" applyAlignment="1">
      <alignment horizontal="center" vertical="center" wrapText="1"/>
    </xf>
    <xf numFmtId="0" fontId="8" fillId="0" borderId="27" xfId="56" applyFont="1" applyBorder="1" applyAlignment="1">
      <alignment horizontal="center" vertical="center" wrapText="1"/>
      <protection/>
    </xf>
    <xf numFmtId="49" fontId="8" fillId="0" borderId="28" xfId="56" applyNumberFormat="1" applyFont="1" applyBorder="1" applyAlignment="1">
      <alignment horizontal="center" vertical="center" wrapText="1"/>
      <protection/>
    </xf>
    <xf numFmtId="3" fontId="9" fillId="0" borderId="27" xfId="57" applyNumberFormat="1" applyFont="1" applyBorder="1" applyAlignment="1">
      <alignment horizontal="left" wrapText="1"/>
      <protection/>
    </xf>
    <xf numFmtId="169" fontId="9" fillId="0" borderId="28" xfId="0" applyNumberFormat="1" applyFont="1" applyBorder="1" applyAlignment="1">
      <alignment horizontal="center"/>
    </xf>
    <xf numFmtId="169" fontId="5" fillId="0" borderId="0" xfId="0" applyNumberFormat="1" applyFont="1" applyAlignment="1">
      <alignment horizontal="right"/>
    </xf>
    <xf numFmtId="0" fontId="10" fillId="0" borderId="0" xfId="56" applyNumberFormat="1" applyFont="1" applyAlignment="1">
      <alignment horizontal="center" vertical="top" wrapText="1"/>
      <protection/>
    </xf>
    <xf numFmtId="49" fontId="9" fillId="0" borderId="32" xfId="56" applyNumberFormat="1" applyFont="1" applyBorder="1" applyAlignment="1">
      <alignment horizontal="center" vertical="center" wrapText="1"/>
      <protection/>
    </xf>
    <xf numFmtId="49" fontId="9" fillId="0" borderId="30" xfId="56" applyNumberFormat="1" applyFont="1" applyBorder="1" applyAlignment="1">
      <alignment horizontal="center" vertical="center" wrapText="1"/>
      <protection/>
    </xf>
    <xf numFmtId="0" fontId="9" fillId="0" borderId="33" xfId="56" applyFont="1" applyBorder="1" applyAlignment="1">
      <alignment horizontal="center" vertical="center" wrapText="1"/>
      <protection/>
    </xf>
    <xf numFmtId="0" fontId="9" fillId="0" borderId="29" xfId="56" applyFont="1" applyBorder="1" applyAlignment="1">
      <alignment horizontal="center" vertical="center" wrapText="1"/>
      <protection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49" fontId="9" fillId="0" borderId="33" xfId="56" applyNumberFormat="1" applyFont="1" applyBorder="1" applyAlignment="1">
      <alignment horizontal="center" vertical="center" wrapText="1"/>
      <protection/>
    </xf>
    <xf numFmtId="49" fontId="9" fillId="0" borderId="36" xfId="56" applyNumberFormat="1" applyFont="1" applyBorder="1" applyAlignment="1">
      <alignment horizontal="center" vertical="center" wrapText="1"/>
      <protection/>
    </xf>
    <xf numFmtId="49" fontId="9" fillId="0" borderId="37" xfId="56" applyNumberFormat="1" applyFont="1" applyBorder="1" applyAlignment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6" xfId="56" applyFont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1" width="9.00390625" style="1" customWidth="1"/>
    <col min="2" max="2" width="72.875" style="1" customWidth="1"/>
    <col min="3" max="3" width="14.875" style="4" customWidth="1"/>
    <col min="4" max="16384" width="9.125" style="4" customWidth="1"/>
  </cols>
  <sheetData>
    <row r="1" ht="12.75">
      <c r="C1" s="9" t="s">
        <v>54</v>
      </c>
    </row>
    <row r="2" ht="12.75">
      <c r="C2" s="9" t="s">
        <v>12</v>
      </c>
    </row>
    <row r="3" ht="12.75">
      <c r="C3" s="9" t="s">
        <v>56</v>
      </c>
    </row>
    <row r="4" ht="7.5" customHeight="1"/>
    <row r="5" ht="12.75">
      <c r="C5" s="9" t="s">
        <v>40</v>
      </c>
    </row>
    <row r="6" ht="12.75">
      <c r="C6" s="9" t="s">
        <v>12</v>
      </c>
    </row>
    <row r="7" spans="2:3" ht="12.75">
      <c r="B7" s="64" t="s">
        <v>42</v>
      </c>
      <c r="C7" s="64"/>
    </row>
    <row r="8" ht="6" customHeight="1">
      <c r="C8" s="9"/>
    </row>
    <row r="9" spans="1:3" s="8" customFormat="1" ht="55.5" customHeight="1">
      <c r="A9" s="65" t="s">
        <v>24</v>
      </c>
      <c r="B9" s="65"/>
      <c r="C9" s="65"/>
    </row>
    <row r="10" spans="1:3" ht="15" thickBot="1">
      <c r="A10" s="2"/>
      <c r="B10" s="5"/>
      <c r="C10" s="6" t="s">
        <v>4</v>
      </c>
    </row>
    <row r="11" spans="1:3" s="3" customFormat="1" ht="12.75" customHeight="1">
      <c r="A11" s="70" t="s">
        <v>3</v>
      </c>
      <c r="B11" s="68" t="s">
        <v>21</v>
      </c>
      <c r="C11" s="66" t="s">
        <v>13</v>
      </c>
    </row>
    <row r="12" spans="1:3" s="3" customFormat="1" ht="26.25" customHeight="1" thickBot="1">
      <c r="A12" s="71"/>
      <c r="B12" s="69"/>
      <c r="C12" s="67"/>
    </row>
    <row r="13" spans="1:3" s="3" customFormat="1" ht="15" customHeight="1" thickBot="1">
      <c r="A13" s="59">
        <v>1</v>
      </c>
      <c r="B13" s="60">
        <v>2</v>
      </c>
      <c r="C13" s="61" t="s">
        <v>38</v>
      </c>
    </row>
    <row r="14" spans="1:3" s="7" customFormat="1" ht="30" customHeight="1" thickBot="1">
      <c r="A14" s="40" t="s">
        <v>0</v>
      </c>
      <c r="B14" s="14" t="s">
        <v>8</v>
      </c>
      <c r="C14" s="15">
        <f>C15</f>
        <v>228320.59999999998</v>
      </c>
    </row>
    <row r="15" spans="1:3" s="7" customFormat="1" ht="40.5" customHeight="1">
      <c r="A15" s="41" t="s">
        <v>14</v>
      </c>
      <c r="B15" s="16" t="s">
        <v>9</v>
      </c>
      <c r="C15" s="17">
        <f>SUM(C17:C21)</f>
        <v>228320.59999999998</v>
      </c>
    </row>
    <row r="16" spans="1:3" s="7" customFormat="1" ht="21" customHeight="1">
      <c r="A16" s="42"/>
      <c r="B16" s="22" t="s">
        <v>2</v>
      </c>
      <c r="C16" s="39"/>
    </row>
    <row r="17" spans="1:3" s="7" customFormat="1" ht="49.5" customHeight="1">
      <c r="A17" s="42" t="s">
        <v>17</v>
      </c>
      <c r="B17" s="16" t="s">
        <v>11</v>
      </c>
      <c r="C17" s="10">
        <v>172302</v>
      </c>
    </row>
    <row r="18" spans="1:3" s="7" customFormat="1" ht="33" customHeight="1">
      <c r="A18" s="42" t="s">
        <v>20</v>
      </c>
      <c r="B18" s="16" t="s">
        <v>25</v>
      </c>
      <c r="C18" s="10">
        <v>6400</v>
      </c>
    </row>
    <row r="19" spans="1:3" s="7" customFormat="1" ht="18.75" customHeight="1">
      <c r="A19" s="41" t="s">
        <v>18</v>
      </c>
      <c r="B19" s="16" t="s">
        <v>35</v>
      </c>
      <c r="C19" s="19">
        <f>45939.3+200-189.5</f>
        <v>45949.8</v>
      </c>
    </row>
    <row r="20" spans="1:3" s="7" customFormat="1" ht="33" customHeight="1">
      <c r="A20" s="42" t="s">
        <v>27</v>
      </c>
      <c r="B20" s="16" t="s">
        <v>26</v>
      </c>
      <c r="C20" s="19">
        <v>3454.9</v>
      </c>
    </row>
    <row r="21" spans="1:3" s="7" customFormat="1" ht="23.25" customHeight="1" thickBot="1">
      <c r="A21" s="42" t="s">
        <v>43</v>
      </c>
      <c r="B21" s="62" t="s">
        <v>44</v>
      </c>
      <c r="C21" s="63">
        <v>213.9</v>
      </c>
    </row>
    <row r="22" spans="1:3" s="7" customFormat="1" ht="31.5" customHeight="1" thickBot="1">
      <c r="A22" s="40" t="s">
        <v>1</v>
      </c>
      <c r="B22" s="14" t="s">
        <v>23</v>
      </c>
      <c r="C22" s="20">
        <f>C23+C32</f>
        <v>204087.19999999995</v>
      </c>
    </row>
    <row r="23" spans="1:3" s="7" customFormat="1" ht="33" customHeight="1">
      <c r="A23" s="43" t="s">
        <v>5</v>
      </c>
      <c r="B23" s="16" t="s">
        <v>9</v>
      </c>
      <c r="C23" s="19">
        <f>SUM(C25:C31)</f>
        <v>183140.99999999997</v>
      </c>
    </row>
    <row r="24" spans="1:3" s="7" customFormat="1" ht="15" customHeight="1">
      <c r="A24" s="43"/>
      <c r="B24" s="16" t="s">
        <v>2</v>
      </c>
      <c r="C24" s="19"/>
    </row>
    <row r="25" spans="1:3" s="7" customFormat="1" ht="30.75" customHeight="1">
      <c r="A25" s="43" t="s">
        <v>6</v>
      </c>
      <c r="B25" s="22" t="s">
        <v>10</v>
      </c>
      <c r="C25" s="21">
        <f>87530.6+25391.6</f>
        <v>112922.20000000001</v>
      </c>
    </row>
    <row r="26" spans="1:3" s="7" customFormat="1" ht="20.25" customHeight="1">
      <c r="A26" s="43" t="s">
        <v>7</v>
      </c>
      <c r="B26" s="22" t="s">
        <v>28</v>
      </c>
      <c r="C26" s="21">
        <f>1900-33.3</f>
        <v>1866.7</v>
      </c>
    </row>
    <row r="27" spans="1:3" s="7" customFormat="1" ht="36" customHeight="1">
      <c r="A27" s="43" t="s">
        <v>48</v>
      </c>
      <c r="B27" s="23" t="s">
        <v>29</v>
      </c>
      <c r="C27" s="17">
        <f>57247.2-21.3</f>
        <v>57225.899999999994</v>
      </c>
    </row>
    <row r="28" spans="1:3" s="7" customFormat="1" ht="36" customHeight="1">
      <c r="A28" s="43" t="s">
        <v>49</v>
      </c>
      <c r="B28" s="23" t="s">
        <v>45</v>
      </c>
      <c r="C28" s="17">
        <v>4574.2</v>
      </c>
    </row>
    <row r="29" spans="1:3" s="7" customFormat="1" ht="49.5" customHeight="1">
      <c r="A29" s="43" t="s">
        <v>50</v>
      </c>
      <c r="B29" s="23" t="s">
        <v>46</v>
      </c>
      <c r="C29" s="17">
        <v>1135.9</v>
      </c>
    </row>
    <row r="30" spans="1:3" s="7" customFormat="1" ht="30.75" customHeight="1">
      <c r="A30" s="43" t="s">
        <v>51</v>
      </c>
      <c r="B30" s="23" t="s">
        <v>53</v>
      </c>
      <c r="C30" s="17">
        <v>3777.3</v>
      </c>
    </row>
    <row r="31" spans="1:3" s="7" customFormat="1" ht="30" customHeight="1">
      <c r="A31" s="43" t="s">
        <v>52</v>
      </c>
      <c r="B31" s="23" t="s">
        <v>47</v>
      </c>
      <c r="C31" s="17">
        <v>1638.8</v>
      </c>
    </row>
    <row r="32" spans="1:3" s="7" customFormat="1" ht="21" customHeight="1">
      <c r="A32" s="52" t="s">
        <v>30</v>
      </c>
      <c r="B32" s="16" t="s">
        <v>31</v>
      </c>
      <c r="C32" s="21">
        <f>C34</f>
        <v>20946.199999999997</v>
      </c>
    </row>
    <row r="33" spans="1:3" s="7" customFormat="1" ht="20.25" customHeight="1">
      <c r="A33" s="52"/>
      <c r="B33" s="16" t="s">
        <v>2</v>
      </c>
      <c r="C33" s="21"/>
    </row>
    <row r="34" spans="1:3" s="7" customFormat="1" ht="33" customHeight="1" thickBot="1">
      <c r="A34" s="52" t="s">
        <v>32</v>
      </c>
      <c r="B34" s="51" t="s">
        <v>33</v>
      </c>
      <c r="C34" s="17">
        <f>40000+946.2-20000</f>
        <v>20946.199999999997</v>
      </c>
    </row>
    <row r="35" spans="1:3" ht="20.25" customHeight="1" thickBot="1">
      <c r="A35" s="11"/>
      <c r="B35" s="12" t="s">
        <v>19</v>
      </c>
      <c r="C35" s="13">
        <f>C14+C22</f>
        <v>432407.79999999993</v>
      </c>
    </row>
  </sheetData>
  <sheetProtection/>
  <mergeCells count="5">
    <mergeCell ref="B7:C7"/>
    <mergeCell ref="A9:C9"/>
    <mergeCell ref="C11:C12"/>
    <mergeCell ref="B11:B12"/>
    <mergeCell ref="A11:A12"/>
  </mergeCells>
  <printOptions/>
  <pageMargins left="1.1811023622047245" right="0.3937007874015748" top="0.5905511811023623" bottom="0.5905511811023623" header="0.5118110236220472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6.25390625" style="25" customWidth="1"/>
    <col min="2" max="2" width="61.125" style="25" customWidth="1"/>
    <col min="3" max="4" width="12.625" style="25" customWidth="1"/>
    <col min="5" max="16384" width="9.125" style="25" customWidth="1"/>
  </cols>
  <sheetData>
    <row r="1" ht="12.75">
      <c r="D1" s="9" t="s">
        <v>55</v>
      </c>
    </row>
    <row r="2" ht="12.75">
      <c r="D2" s="9" t="s">
        <v>12</v>
      </c>
    </row>
    <row r="3" ht="12.75">
      <c r="D3" s="9" t="s">
        <v>56</v>
      </c>
    </row>
    <row r="5" spans="1:4" ht="12.75">
      <c r="A5" s="4"/>
      <c r="B5" s="4"/>
      <c r="C5" s="24"/>
      <c r="D5" s="9" t="s">
        <v>41</v>
      </c>
    </row>
    <row r="6" spans="1:4" ht="12.75">
      <c r="A6" s="4"/>
      <c r="B6" s="4"/>
      <c r="C6" s="24"/>
      <c r="D6" s="9" t="s">
        <v>12</v>
      </c>
    </row>
    <row r="7" spans="1:4" ht="12.75">
      <c r="A7" s="4"/>
      <c r="B7" s="4"/>
      <c r="C7" s="24"/>
      <c r="D7" s="9" t="s">
        <v>42</v>
      </c>
    </row>
    <row r="8" spans="1:4" ht="12.75">
      <c r="A8" s="4"/>
      <c r="B8" s="4"/>
      <c r="C8" s="24"/>
      <c r="D8" s="9"/>
    </row>
    <row r="9" spans="1:4" ht="12.75">
      <c r="A9" s="4"/>
      <c r="B9" s="4"/>
      <c r="C9" s="24"/>
      <c r="D9" s="9"/>
    </row>
    <row r="10" spans="1:4" ht="12.75">
      <c r="A10" s="4"/>
      <c r="B10" s="4"/>
      <c r="C10" s="24"/>
      <c r="D10" s="9"/>
    </row>
    <row r="11" spans="1:4" s="26" customFormat="1" ht="61.5" customHeight="1">
      <c r="A11" s="65" t="s">
        <v>34</v>
      </c>
      <c r="B11" s="65"/>
      <c r="C11" s="65"/>
      <c r="D11" s="65"/>
    </row>
    <row r="12" spans="1:4" ht="15" thickBot="1">
      <c r="A12" s="27"/>
      <c r="B12" s="28"/>
      <c r="C12" s="6"/>
      <c r="D12" s="6" t="s">
        <v>15</v>
      </c>
    </row>
    <row r="13" spans="1:4" ht="12.75" customHeight="1">
      <c r="A13" s="75" t="s">
        <v>3</v>
      </c>
      <c r="B13" s="68" t="s">
        <v>22</v>
      </c>
      <c r="C13" s="72" t="s">
        <v>13</v>
      </c>
      <c r="D13" s="66"/>
    </row>
    <row r="14" spans="1:4" ht="18" customHeight="1">
      <c r="A14" s="76"/>
      <c r="B14" s="78"/>
      <c r="C14" s="73"/>
      <c r="D14" s="74"/>
    </row>
    <row r="15" spans="1:4" ht="26.25" customHeight="1" thickBot="1">
      <c r="A15" s="77"/>
      <c r="B15" s="69"/>
      <c r="C15" s="57" t="s">
        <v>36</v>
      </c>
      <c r="D15" s="58" t="s">
        <v>37</v>
      </c>
    </row>
    <row r="16" spans="1:4" ht="17.25" customHeight="1" thickBot="1">
      <c r="A16" s="53">
        <v>1</v>
      </c>
      <c r="B16" s="54">
        <v>2</v>
      </c>
      <c r="C16" s="55" t="s">
        <v>38</v>
      </c>
      <c r="D16" s="56" t="s">
        <v>39</v>
      </c>
    </row>
    <row r="17" spans="1:4" s="31" customFormat="1" ht="39" customHeight="1" thickBot="1">
      <c r="A17" s="40" t="s">
        <v>0</v>
      </c>
      <c r="B17" s="32" t="s">
        <v>16</v>
      </c>
      <c r="C17" s="33">
        <f>C18</f>
        <v>218896.19999999998</v>
      </c>
      <c r="D17" s="15">
        <f>D18</f>
        <v>218896.19999999998</v>
      </c>
    </row>
    <row r="18" spans="1:4" s="31" customFormat="1" ht="38.25" customHeight="1">
      <c r="A18" s="48" t="s">
        <v>14</v>
      </c>
      <c r="B18" s="22" t="s">
        <v>9</v>
      </c>
      <c r="C18" s="49">
        <f>SUM(C20:C22)</f>
        <v>218896.19999999998</v>
      </c>
      <c r="D18" s="50">
        <f>SUM(D20:D22)</f>
        <v>218896.19999999998</v>
      </c>
    </row>
    <row r="19" spans="1:8" s="31" customFormat="1" ht="22.5" customHeight="1">
      <c r="A19" s="41"/>
      <c r="B19" s="18" t="s">
        <v>2</v>
      </c>
      <c r="C19" s="34"/>
      <c r="D19" s="45"/>
      <c r="H19" s="35"/>
    </row>
    <row r="20" spans="1:8" s="31" customFormat="1" ht="51" customHeight="1">
      <c r="A20" s="42" t="s">
        <v>17</v>
      </c>
      <c r="B20" s="16" t="s">
        <v>11</v>
      </c>
      <c r="C20" s="34">
        <v>172302</v>
      </c>
      <c r="D20" s="45">
        <v>172302</v>
      </c>
      <c r="H20" s="35"/>
    </row>
    <row r="21" spans="1:8" s="31" customFormat="1" ht="48.75" customHeight="1">
      <c r="A21" s="41" t="s">
        <v>20</v>
      </c>
      <c r="B21" s="16" t="s">
        <v>35</v>
      </c>
      <c r="C21" s="36">
        <v>45939.3</v>
      </c>
      <c r="D21" s="45">
        <v>45939.3</v>
      </c>
      <c r="H21" s="35"/>
    </row>
    <row r="22" spans="1:8" s="31" customFormat="1" ht="42.75" customHeight="1" thickBot="1">
      <c r="A22" s="42" t="s">
        <v>18</v>
      </c>
      <c r="B22" s="16" t="s">
        <v>26</v>
      </c>
      <c r="C22" s="36">
        <v>654.9</v>
      </c>
      <c r="D22" s="45">
        <v>654.9</v>
      </c>
      <c r="H22" s="35"/>
    </row>
    <row r="23" spans="1:4" s="31" customFormat="1" ht="51" customHeight="1" thickBot="1">
      <c r="A23" s="40" t="s">
        <v>1</v>
      </c>
      <c r="B23" s="14" t="s">
        <v>23</v>
      </c>
      <c r="C23" s="37">
        <f>C24+C29</f>
        <v>62245.299999999996</v>
      </c>
      <c r="D23" s="20">
        <f>D24+D29</f>
        <v>117831.29999999999</v>
      </c>
    </row>
    <row r="24" spans="1:4" s="31" customFormat="1" ht="40.5" customHeight="1">
      <c r="A24" s="43" t="s">
        <v>5</v>
      </c>
      <c r="B24" s="16" t="s">
        <v>9</v>
      </c>
      <c r="C24" s="36">
        <f>SUM(C26:C28)</f>
        <v>48245.299999999996</v>
      </c>
      <c r="D24" s="19">
        <f>SUM(D26:D28)</f>
        <v>86616.9</v>
      </c>
    </row>
    <row r="25" spans="1:4" s="31" customFormat="1" ht="15.75">
      <c r="A25" s="43"/>
      <c r="B25" s="16" t="s">
        <v>2</v>
      </c>
      <c r="C25" s="36"/>
      <c r="D25" s="21"/>
    </row>
    <row r="26" spans="1:4" s="31" customFormat="1" ht="33" customHeight="1">
      <c r="A26" s="43" t="s">
        <v>6</v>
      </c>
      <c r="B26" s="22" t="s">
        <v>10</v>
      </c>
      <c r="C26" s="38">
        <v>29235.8</v>
      </c>
      <c r="D26" s="21">
        <v>84000</v>
      </c>
    </row>
    <row r="27" spans="1:4" s="31" customFormat="1" ht="43.5" customHeight="1">
      <c r="A27" s="43" t="s">
        <v>7</v>
      </c>
      <c r="B27" s="23" t="s">
        <v>29</v>
      </c>
      <c r="C27" s="38">
        <v>17752.8</v>
      </c>
      <c r="D27" s="21">
        <v>0</v>
      </c>
    </row>
    <row r="28" spans="1:4" s="31" customFormat="1" ht="31.5">
      <c r="A28" s="43" t="s">
        <v>48</v>
      </c>
      <c r="B28" s="23" t="s">
        <v>47</v>
      </c>
      <c r="C28" s="38">
        <v>1256.7</v>
      </c>
      <c r="D28" s="21">
        <v>2616.9</v>
      </c>
    </row>
    <row r="29" spans="1:4" s="31" customFormat="1" ht="33" customHeight="1">
      <c r="A29" s="52" t="s">
        <v>30</v>
      </c>
      <c r="B29" s="16" t="s">
        <v>31</v>
      </c>
      <c r="C29" s="38">
        <f>C31</f>
        <v>14000</v>
      </c>
      <c r="D29" s="21">
        <f>D31</f>
        <v>31214.4</v>
      </c>
    </row>
    <row r="30" spans="1:4" s="31" customFormat="1" ht="16.5" customHeight="1">
      <c r="A30" s="52"/>
      <c r="B30" s="16" t="s">
        <v>2</v>
      </c>
      <c r="C30" s="38"/>
      <c r="D30" s="21"/>
    </row>
    <row r="31" spans="1:4" s="31" customFormat="1" ht="53.25" customHeight="1" thickBot="1">
      <c r="A31" s="52" t="s">
        <v>32</v>
      </c>
      <c r="B31" s="23" t="s">
        <v>33</v>
      </c>
      <c r="C31" s="38">
        <v>14000</v>
      </c>
      <c r="D31" s="46">
        <f>94000-62785.6</f>
        <v>31214.4</v>
      </c>
    </row>
    <row r="32" spans="1:4" ht="28.5" customHeight="1" thickBot="1">
      <c r="A32" s="44"/>
      <c r="B32" s="29" t="s">
        <v>19</v>
      </c>
      <c r="C32" s="30">
        <f>C17+C23</f>
        <v>281141.5</v>
      </c>
      <c r="D32" s="47">
        <f>D17+D23</f>
        <v>336727.5</v>
      </c>
    </row>
    <row r="33" spans="1:3" ht="12.75">
      <c r="A33" s="4"/>
      <c r="B33" s="4"/>
      <c r="C33" s="4"/>
    </row>
    <row r="34" spans="1:3" ht="12.75">
      <c r="A34" s="4"/>
      <c r="B34" s="4"/>
      <c r="C34" s="4"/>
    </row>
    <row r="35" spans="1:3" ht="12.75">
      <c r="A35" s="4"/>
      <c r="B35" s="4"/>
      <c r="C35" s="4"/>
    </row>
    <row r="36" spans="1:3" ht="12.75">
      <c r="A36" s="4"/>
      <c r="B36" s="4"/>
      <c r="C36" s="4"/>
    </row>
    <row r="37" spans="1:3" ht="12.75">
      <c r="A37" s="4"/>
      <c r="B37" s="4"/>
      <c r="C37" s="4"/>
    </row>
    <row r="38" spans="1:3" ht="12.75">
      <c r="A38" s="4"/>
      <c r="B38" s="4"/>
      <c r="C38" s="4"/>
    </row>
    <row r="39" spans="1:3" ht="12.75">
      <c r="A39" s="4"/>
      <c r="B39" s="4"/>
      <c r="C39" s="4"/>
    </row>
    <row r="40" spans="1:3" ht="12.75">
      <c r="A40" s="4"/>
      <c r="B40" s="4"/>
      <c r="C40" s="4"/>
    </row>
    <row r="41" spans="1:3" ht="12.75">
      <c r="A41" s="4"/>
      <c r="B41" s="4"/>
      <c r="C41" s="4"/>
    </row>
    <row r="42" spans="1:3" ht="12.75">
      <c r="A42" s="4"/>
      <c r="B42" s="4"/>
      <c r="C42" s="4"/>
    </row>
    <row r="43" spans="1:3" ht="12.75">
      <c r="A43" s="4"/>
      <c r="B43" s="4"/>
      <c r="C43" s="4"/>
    </row>
    <row r="44" spans="1:3" ht="12.75">
      <c r="A44" s="4"/>
      <c r="B44" s="4"/>
      <c r="C44" s="4"/>
    </row>
    <row r="45" spans="1:3" ht="12.75">
      <c r="A45" s="4"/>
      <c r="B45" s="4"/>
      <c r="C45" s="4"/>
    </row>
    <row r="46" spans="1:3" ht="12.75">
      <c r="A46" s="4"/>
      <c r="B46" s="4"/>
      <c r="C46" s="4"/>
    </row>
    <row r="47" spans="1:3" ht="12.75">
      <c r="A47" s="4"/>
      <c r="B47" s="4"/>
      <c r="C47" s="4"/>
    </row>
    <row r="48" spans="1:3" ht="12.75">
      <c r="A48" s="4"/>
      <c r="B48" s="4"/>
      <c r="C48" s="4"/>
    </row>
    <row r="49" spans="1:3" ht="12.75">
      <c r="A49" s="4"/>
      <c r="B49" s="4"/>
      <c r="C49" s="4"/>
    </row>
    <row r="50" spans="1:3" ht="12.75">
      <c r="A50" s="4"/>
      <c r="B50" s="4"/>
      <c r="C50" s="4"/>
    </row>
    <row r="51" spans="1:3" ht="12.75">
      <c r="A51" s="4"/>
      <c r="B51" s="4"/>
      <c r="C51" s="4"/>
    </row>
  </sheetData>
  <sheetProtection/>
  <mergeCells count="4">
    <mergeCell ref="C13:D14"/>
    <mergeCell ref="A11:D11"/>
    <mergeCell ref="A13:A15"/>
    <mergeCell ref="B13:B15"/>
  </mergeCells>
  <printOptions/>
  <pageMargins left="1.1811023622047245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28</cp:lastModifiedBy>
  <cp:lastPrinted>2015-04-14T06:42:16Z</cp:lastPrinted>
  <dcterms:created xsi:type="dcterms:W3CDTF">2012-03-05T09:53:56Z</dcterms:created>
  <dcterms:modified xsi:type="dcterms:W3CDTF">2015-04-28T09:10:12Z</dcterms:modified>
  <cp:category/>
  <cp:version/>
  <cp:contentType/>
  <cp:contentStatus/>
</cp:coreProperties>
</file>