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 2 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 2 '!$A$12:$G$65</definedName>
    <definedName name="_xlnm.Print_Titles" localSheetId="0">'Приложение 2 '!$11:$12</definedName>
  </definedNames>
  <calcPr fullCalcOnLoad="1"/>
</workbook>
</file>

<file path=xl/sharedStrings.xml><?xml version="1.0" encoding="utf-8"?>
<sst xmlns="http://schemas.openxmlformats.org/spreadsheetml/2006/main" count="115" uniqueCount="113">
  <si>
    <t>2 02 03000 00 0000 151</t>
  </si>
  <si>
    <t xml:space="preserve">Субвенции бюджетам субъектов Российской Федерации и муниципальных образований </t>
  </si>
  <si>
    <t>Налог, взимаемый в связи с применением патентной системы налогообложения</t>
  </si>
  <si>
    <t>1 05 04000 02 0000 110</t>
  </si>
  <si>
    <t>к решению Березниковской городской Думы</t>
  </si>
  <si>
    <t>Приложение 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</si>
  <si>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</si>
  <si>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</si>
  <si>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</si>
  <si>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</si>
  <si>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</si>
  <si>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</si>
  <si>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</si>
  <si>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</si>
  <si>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</si>
  <si>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</si>
  <si>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</si>
  <si>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</si>
  <si>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</si>
  <si>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</si>
  <si>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</si>
  <si>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</si>
  <si>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</si>
  <si>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</si>
  <si>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</si>
  <si>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</si>
  <si>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</si>
  <si>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</si>
  <si>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</si>
  <si>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</si>
  <si>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</si>
  <si>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</si>
  <si>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</si>
  <si>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</si>
  <si>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</si>
  <si>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</si>
  <si>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</si>
  <si>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</si>
  <si>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</si>
  <si>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</si>
  <si>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</si>
  <si>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</si>
  <si>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предприятий</t>
  </si>
  <si>
    <t>1 11 09000 00 0000 120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</si>
  <si>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</si>
  <si>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</si>
  <si>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</si>
  <si>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</si>
  <si>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1 12 05000 00 0000 120  </t>
  </si>
  <si>
    <t>Плата за пользование водными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</si>
  <si>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</si>
  <si>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</si>
  <si>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</si>
  <si>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</si>
  <si>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</si>
  <si>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</si>
  <si>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</si>
  <si>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</si>
  <si>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1 14 02000 00 0000 000</t>
  </si>
  <si>
    <t>1 14 06000 00 0000 430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</si>
  <si>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</si>
  <si>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</si>
  <si>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</si>
  <si>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</si>
  <si>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</si>
  <si>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</si>
  <si>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</si>
  <si>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</si>
  <si>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</si>
  <si>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</si>
  <si>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</si>
  <si>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</si>
  <si>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</si>
  <si>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</si>
  <si>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</si>
  <si>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</si>
  <si>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</si>
  <si>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</si>
  <si>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</si>
  <si>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</si>
  <si>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</si>
  <si>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</si>
  <si>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</si>
  <si>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</si>
  <si>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</si>
  <si>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</si>
  <si>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</si>
  <si>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</si>
  <si>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</si>
  <si>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</si>
  <si>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</si>
  <si>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</si>
  <si>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</si>
  <si>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</si>
  <si>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</si>
  <si>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2 02 04000 00 0000 151</t>
  </si>
  <si>
    <t>Иные межбюджетные трансферты</t>
  </si>
  <si>
    <t>ВСЕГО ДОХОДОВ:</t>
  </si>
  <si>
    <t>1 13 02000 00 0000 130</t>
  </si>
  <si>
    <t>Доходы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</si>
  <si>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</si>
  <si>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</si>
  <si>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</si>
  <si>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</si>
  <si>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1 16 25000 00 0000 140</t>
  </si>
  <si>
    <t>от 16 декабря 2014 г. № 758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</si>
  <si>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</si>
  <si>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</si>
  <si>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</si>
  <si>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</si>
  <si>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</si>
  <si>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Доходы бюджета города Березники
 по группам, подгруппам, статьям классификации доходов бюджетов
на 2016-2017 годы</t>
  </si>
  <si>
    <t>от 24 ноября 2015 г. № 36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</si>
</sst>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3" fontId="29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9" fillId="0" borderId="10" xfId="56" applyNumberFormat="1" applyFont="1" applyBorder="1" applyAlignment="1">
      <alignment vertical="top"/>
      <protection/>
    </xf>
    <xf numFmtId="0" fontId="29" fillId="0" borderId="10" xfId="56" applyFont="1" applyBorder="1" applyAlignment="1">
      <alignment horizontal="left" vertical="top"/>
      <protection/>
    </xf>
    <xf numFmtId="0" fontId="29" fillId="0" borderId="10" xfId="56" applyFont="1" applyBorder="1" applyAlignment="1">
      <alignment horizontal="left" vertical="top"/>
      <protection/>
    </xf>
    <xf numFmtId="3" fontId="29" fillId="0" borderId="10" xfId="56" applyNumberFormat="1" applyFont="1" applyBorder="1" applyAlignment="1">
      <alignment horizontal="left" vertical="top"/>
      <protection/>
    </xf>
    <xf numFmtId="166" fontId="30" fillId="0" borderId="10" xfId="56" applyNumberFormat="1" applyFont="1" applyFill="1" applyBorder="1" applyAlignment="1">
      <alignment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29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0" fontId="29" fillId="0" borderId="10" xfId="56" applyFont="1" applyFill="1" applyBorder="1" applyAlignment="1">
      <alignment horizontal="left" vertical="top"/>
      <protection/>
    </xf>
    <xf numFmtId="3" fontId="31" fillId="0" borderId="11" xfId="56" applyNumberFormat="1" applyFont="1" applyFill="1" applyBorder="1" applyAlignment="1">
      <alignment horizontal="center" vertical="center" wrapText="1"/>
      <protection/>
    </xf>
    <xf numFmtId="3" fontId="31" fillId="0" borderId="12" xfId="55" applyNumberFormat="1" applyFont="1" applyFill="1" applyBorder="1" applyAlignment="1">
      <alignment horizontal="center" vertical="center" wrapText="1"/>
      <protection/>
    </xf>
    <xf numFmtId="3" fontId="32" fillId="0" borderId="10" xfId="56" applyNumberFormat="1" applyFont="1" applyBorder="1" applyAlignment="1">
      <alignment horizontal="left" vertical="top"/>
      <protection/>
    </xf>
    <xf numFmtId="0" fontId="30" fillId="0" borderId="10" xfId="0" applyFont="1" applyBorder="1" applyAlignment="1">
      <alignment wrapText="1"/>
    </xf>
    <xf numFmtId="166" fontId="30" fillId="0" borderId="10" xfId="56" applyNumberFormat="1" applyFont="1" applyFill="1" applyBorder="1" applyAlignment="1">
      <alignment/>
      <protection/>
    </xf>
    <xf numFmtId="0" fontId="22" fillId="0" borderId="0" xfId="56" applyFont="1" applyFill="1" applyAlignment="1">
      <alignment horizontal="right"/>
      <protection/>
    </xf>
    <xf numFmtId="0" fontId="22" fillId="0" borderId="0" xfId="56" applyFont="1">
      <alignment/>
      <protection/>
    </xf>
    <xf numFmtId="166" fontId="8" fillId="0" borderId="0" xfId="56" applyNumberFormat="1" applyFont="1">
      <alignment/>
      <protection/>
    </xf>
    <xf numFmtId="166" fontId="22" fillId="0" borderId="10" xfId="56" applyNumberFormat="1" applyFont="1" applyFill="1" applyBorder="1" applyAlignment="1">
      <alignment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SheetLayoutView="100" zoomScalePageLayoutView="0" workbookViewId="0" topLeftCell="A1">
      <pane xSplit="2" ySplit="12" topLeftCell="D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3" sqref="L53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hidden="1" customWidth="1"/>
    <col min="4" max="4" width="10.8515625" style="2" customWidth="1"/>
    <col min="5" max="5" width="11.28125" style="2" customWidth="1"/>
    <col min="6" max="6" width="10.8515625" style="2" hidden="1" customWidth="1"/>
    <col min="7" max="7" width="9.140625" style="1" hidden="1" customWidth="1"/>
    <col min="8" max="8" width="10.7109375" style="1" bestFit="1" customWidth="1"/>
    <col min="9" max="9" width="11.00390625" style="1" customWidth="1"/>
    <col min="10" max="16384" width="9.140625" style="1" customWidth="1"/>
  </cols>
  <sheetData>
    <row r="1" ht="12.75">
      <c r="E1" s="41" t="s">
        <v>5</v>
      </c>
    </row>
    <row r="2" ht="12.75">
      <c r="E2" s="41" t="s">
        <v>4</v>
      </c>
    </row>
    <row r="3" ht="12.75">
      <c r="E3" s="41" t="s">
        <v>112</v>
      </c>
    </row>
    <row r="4" ht="12.75">
      <c r="E4" s="42"/>
    </row>
    <row r="5" ht="12.75">
      <c r="E5" s="41" t="s">
        <v>5</v>
      </c>
    </row>
    <row r="6" ht="12.75">
      <c r="E6" s="41" t="s">
        <v>4</v>
      </c>
    </row>
    <row r="7" ht="12.75">
      <c r="E7" s="41" t="s">
        <v>105</v>
      </c>
    </row>
    <row r="8" ht="12.75">
      <c r="E8" s="33"/>
    </row>
    <row r="9" spans="1:6" s="3" customFormat="1" ht="49.5" customHeight="1">
      <c r="A9" s="45" t="s">
        <v>111</v>
      </c>
      <c r="B9" s="45"/>
      <c r="C9" s="45"/>
      <c r="D9" s="45"/>
      <c r="E9" s="45"/>
      <c r="F9" s="45"/>
    </row>
    <row r="10" spans="1:5" ht="12.75" customHeight="1">
      <c r="A10" s="4"/>
      <c r="B10" s="4"/>
      <c r="C10" s="24"/>
      <c r="D10" s="5"/>
      <c r="E10" s="25" t="s">
        <v>7</v>
      </c>
    </row>
    <row r="11" spans="1:6" s="2" customFormat="1" ht="42">
      <c r="A11" s="36" t="s">
        <v>63</v>
      </c>
      <c r="B11" s="36" t="s">
        <v>64</v>
      </c>
      <c r="C11" s="31"/>
      <c r="D11" s="37">
        <v>2016</v>
      </c>
      <c r="E11" s="37">
        <v>2017</v>
      </c>
      <c r="F11" s="32"/>
    </row>
    <row r="12" spans="1:6" s="29" customFormat="1" ht="11.25">
      <c r="A12" s="28">
        <v>1</v>
      </c>
      <c r="B12" s="28">
        <v>2</v>
      </c>
      <c r="C12" s="28"/>
      <c r="D12" s="28">
        <v>3</v>
      </c>
      <c r="E12" s="28">
        <v>4</v>
      </c>
      <c r="F12" s="28">
        <v>7</v>
      </c>
    </row>
    <row r="13" spans="1:7" s="6" customFormat="1" ht="12.75">
      <c r="A13" s="38" t="s">
        <v>8</v>
      </c>
      <c r="B13" s="19" t="s">
        <v>9</v>
      </c>
      <c r="C13" s="16" t="e">
        <f>C14+C18+C22+C27+#REF!+C30+C34+C40+C44+C46+C57+C37+C16</f>
        <v>#REF!</v>
      </c>
      <c r="D13" s="16">
        <v>1944977.3</v>
      </c>
      <c r="E13" s="16">
        <v>2024539.6</v>
      </c>
      <c r="F13" s="9" t="e">
        <f>F14+F18+F22+F27+#REF!+F30+F34+F40+F44+F46+F57+F37+F16</f>
        <v>#REF!</v>
      </c>
      <c r="G13" s="9" t="e">
        <f>G14+G18+G22+G27+#REF!+G30+G34+G40+G44+G46+G57+G37+G16</f>
        <v>#REF!</v>
      </c>
    </row>
    <row r="14" spans="1:7" s="6" customFormat="1" ht="12.75">
      <c r="A14" s="13" t="s">
        <v>10</v>
      </c>
      <c r="B14" s="21" t="s">
        <v>11</v>
      </c>
      <c r="C14" s="9" t="e">
        <f>#REF!-#REF!</f>
        <v>#REF!</v>
      </c>
      <c r="D14" s="9">
        <v>1066654.8</v>
      </c>
      <c r="E14" s="9">
        <v>1156648.7</v>
      </c>
      <c r="F14" s="9" t="e">
        <f>F15</f>
        <v>#REF!</v>
      </c>
      <c r="G14" s="9" t="e">
        <f>G15</f>
        <v>#REF!</v>
      </c>
    </row>
    <row r="15" spans="1:7" s="7" customFormat="1" ht="12.75">
      <c r="A15" s="8" t="s">
        <v>12</v>
      </c>
      <c r="B15" s="17" t="s">
        <v>13</v>
      </c>
      <c r="C15" s="9" t="e">
        <f>#REF!-#REF!</f>
        <v>#REF!</v>
      </c>
      <c r="D15" s="9">
        <v>1066654.8</v>
      </c>
      <c r="E15" s="9">
        <v>1156648.7</v>
      </c>
      <c r="F15" s="9" t="e">
        <f>#REF!+#REF!+#REF!+#REF!</f>
        <v>#REF!</v>
      </c>
      <c r="G15" s="9" t="e">
        <f>#REF!+#REF!+#REF!+#REF!</f>
        <v>#REF!</v>
      </c>
    </row>
    <row r="16" spans="1:7" s="11" customFormat="1" ht="25.5">
      <c r="A16" s="26" t="s">
        <v>91</v>
      </c>
      <c r="B16" s="27" t="s">
        <v>92</v>
      </c>
      <c r="C16" s="9" t="e">
        <f>C17</f>
        <v>#REF!</v>
      </c>
      <c r="D16" s="9">
        <v>7779</v>
      </c>
      <c r="E16" s="9">
        <v>6797.8</v>
      </c>
      <c r="F16" s="9" t="e">
        <f>F17</f>
        <v>#REF!</v>
      </c>
      <c r="G16" s="9" t="e">
        <f>G17</f>
        <v>#REF!</v>
      </c>
    </row>
    <row r="17" spans="1:7" s="11" customFormat="1" ht="25.5">
      <c r="A17" s="26" t="s">
        <v>93</v>
      </c>
      <c r="B17" s="30" t="s">
        <v>94</v>
      </c>
      <c r="C17" s="9" t="e">
        <f>#REF!+#REF!+#REF!+#REF!</f>
        <v>#REF!</v>
      </c>
      <c r="D17" s="9">
        <v>7779</v>
      </c>
      <c r="E17" s="9">
        <v>6797.8</v>
      </c>
      <c r="F17" s="9" t="e">
        <f>#REF!+#REF!+#REF!+#REF!</f>
        <v>#REF!</v>
      </c>
      <c r="G17" s="9" t="e">
        <f>#REF!+#REF!+#REF!+#REF!</f>
        <v>#REF!</v>
      </c>
    </row>
    <row r="18" spans="1:7" s="11" customFormat="1" ht="18" customHeight="1">
      <c r="A18" s="8" t="s">
        <v>14</v>
      </c>
      <c r="B18" s="21" t="s">
        <v>15</v>
      </c>
      <c r="C18" s="9" t="e">
        <f>#REF!-#REF!</f>
        <v>#REF!</v>
      </c>
      <c r="D18" s="9">
        <v>102386</v>
      </c>
      <c r="E18" s="9">
        <v>103786</v>
      </c>
      <c r="F18" s="9" t="e">
        <f>F19+F20+F21</f>
        <v>#REF!</v>
      </c>
      <c r="G18" s="9" t="e">
        <f>G19+G20+G21</f>
        <v>#REF!</v>
      </c>
    </row>
    <row r="19" spans="1:7" s="11" customFormat="1" ht="14.25" customHeight="1">
      <c r="A19" s="8" t="s">
        <v>16</v>
      </c>
      <c r="B19" s="17" t="s">
        <v>17</v>
      </c>
      <c r="C19" s="9" t="e">
        <f>#REF!-#REF!</f>
        <v>#REF!</v>
      </c>
      <c r="D19" s="9">
        <v>99880</v>
      </c>
      <c r="E19" s="9">
        <v>101280</v>
      </c>
      <c r="F19" s="9" t="e">
        <f>#REF!+#REF!</f>
        <v>#REF!</v>
      </c>
      <c r="G19" s="9" t="e">
        <f>#REF!+#REF!</f>
        <v>#REF!</v>
      </c>
    </row>
    <row r="20" spans="1:7" s="11" customFormat="1" ht="12.75">
      <c r="A20" s="8" t="s">
        <v>18</v>
      </c>
      <c r="B20" s="17" t="s">
        <v>19</v>
      </c>
      <c r="C20" s="9" t="e">
        <f>#REF!-#REF!</f>
        <v>#REF!</v>
      </c>
      <c r="D20" s="9">
        <v>6</v>
      </c>
      <c r="E20" s="9">
        <v>6</v>
      </c>
      <c r="F20" s="9" t="e">
        <f>#REF!+#REF!</f>
        <v>#REF!</v>
      </c>
      <c r="G20" s="9" t="e">
        <f>#REF!+#REF!</f>
        <v>#REF!</v>
      </c>
    </row>
    <row r="21" spans="1:7" s="11" customFormat="1" ht="12.75">
      <c r="A21" s="8" t="s">
        <v>3</v>
      </c>
      <c r="B21" s="17" t="s">
        <v>2</v>
      </c>
      <c r="C21" s="9" t="e">
        <f>#REF!-#REF!</f>
        <v>#REF!</v>
      </c>
      <c r="D21" s="9">
        <v>2500</v>
      </c>
      <c r="E21" s="9">
        <v>2500</v>
      </c>
      <c r="F21" s="9" t="e">
        <f>#REF!</f>
        <v>#REF!</v>
      </c>
      <c r="G21" s="9" t="e">
        <f>#REF!</f>
        <v>#REF!</v>
      </c>
    </row>
    <row r="22" spans="1:7" s="11" customFormat="1" ht="12.75">
      <c r="A22" s="8" t="s">
        <v>20</v>
      </c>
      <c r="B22" s="21" t="s">
        <v>21</v>
      </c>
      <c r="C22" s="9" t="e">
        <f>#REF!-#REF!</f>
        <v>#REF!</v>
      </c>
      <c r="D22" s="9">
        <v>383871.9</v>
      </c>
      <c r="E22" s="9">
        <v>390027.9</v>
      </c>
      <c r="F22" s="9" t="e">
        <f>F23+F26+F25+F24</f>
        <v>#REF!</v>
      </c>
      <c r="G22" s="9" t="e">
        <f>G23+G26+G25+G24</f>
        <v>#REF!</v>
      </c>
    </row>
    <row r="23" spans="1:7" s="11" customFormat="1" ht="12.75">
      <c r="A23" s="8" t="s">
        <v>22</v>
      </c>
      <c r="B23" s="17" t="s">
        <v>23</v>
      </c>
      <c r="C23" s="9" t="e">
        <f>#REF!-#REF!</f>
        <v>#REF!</v>
      </c>
      <c r="D23" s="9">
        <v>20615</v>
      </c>
      <c r="E23" s="9">
        <v>20820</v>
      </c>
      <c r="F23" s="9" t="e">
        <f>#REF!</f>
        <v>#REF!</v>
      </c>
      <c r="G23" s="9" t="e">
        <f>#REF!</f>
        <v>#REF!</v>
      </c>
    </row>
    <row r="24" spans="1:7" s="11" customFormat="1" ht="12.75">
      <c r="A24" s="15" t="s">
        <v>24</v>
      </c>
      <c r="B24" s="18" t="s">
        <v>25</v>
      </c>
      <c r="C24" s="10" t="e">
        <f>#REF!-#REF!</f>
        <v>#REF!</v>
      </c>
      <c r="D24" s="10">
        <v>0</v>
      </c>
      <c r="E24" s="10">
        <v>0</v>
      </c>
      <c r="F24" s="10" t="e">
        <f>#REF!+#REF!</f>
        <v>#REF!</v>
      </c>
      <c r="G24" s="10" t="e">
        <f>#REF!+#REF!</f>
        <v>#REF!</v>
      </c>
    </row>
    <row r="25" spans="1:7" s="11" customFormat="1" ht="12.75">
      <c r="A25" s="15" t="s">
        <v>26</v>
      </c>
      <c r="B25" s="18" t="s">
        <v>27</v>
      </c>
      <c r="C25" s="10" t="e">
        <f>#REF!-#REF!</f>
        <v>#REF!</v>
      </c>
      <c r="D25" s="10">
        <v>121780</v>
      </c>
      <c r="E25" s="10">
        <v>127110</v>
      </c>
      <c r="F25" s="10" t="e">
        <f>#REF!+#REF!</f>
        <v>#REF!</v>
      </c>
      <c r="G25" s="10" t="e">
        <f>#REF!+#REF!</f>
        <v>#REF!</v>
      </c>
    </row>
    <row r="26" spans="1:7" s="11" customFormat="1" ht="12.75">
      <c r="A26" s="15" t="s">
        <v>28</v>
      </c>
      <c r="B26" s="18" t="s">
        <v>29</v>
      </c>
      <c r="C26" s="9" t="e">
        <f>#REF!-#REF!</f>
        <v>#REF!</v>
      </c>
      <c r="D26" s="9">
        <v>241476.9</v>
      </c>
      <c r="E26" s="9">
        <v>242097.9</v>
      </c>
      <c r="F26" s="9" t="e">
        <f>#REF!+#REF!</f>
        <v>#REF!</v>
      </c>
      <c r="G26" s="9" t="e">
        <f>#REF!+#REF!</f>
        <v>#REF!</v>
      </c>
    </row>
    <row r="27" spans="1:7" s="11" customFormat="1" ht="12.75">
      <c r="A27" s="8" t="s">
        <v>32</v>
      </c>
      <c r="B27" s="21" t="s">
        <v>33</v>
      </c>
      <c r="C27" s="9" t="e">
        <f>#REF!-#REF!</f>
        <v>#REF!</v>
      </c>
      <c r="D27" s="9">
        <v>17951.6</v>
      </c>
      <c r="E27" s="9">
        <v>17951.6</v>
      </c>
      <c r="F27" s="9" t="e">
        <f>F28+F29</f>
        <v>#REF!</v>
      </c>
      <c r="G27" s="9" t="e">
        <f>G28+G29</f>
        <v>#REF!</v>
      </c>
    </row>
    <row r="28" spans="1:7" s="11" customFormat="1" ht="27" customHeight="1">
      <c r="A28" s="8" t="s">
        <v>34</v>
      </c>
      <c r="B28" s="21" t="s">
        <v>35</v>
      </c>
      <c r="C28" s="10" t="e">
        <f>#REF!-#REF!</f>
        <v>#REF!</v>
      </c>
      <c r="D28" s="10">
        <v>17700</v>
      </c>
      <c r="E28" s="10">
        <v>17700</v>
      </c>
      <c r="F28" s="10" t="e">
        <f>#REF!</f>
        <v>#REF!</v>
      </c>
      <c r="G28" s="10" t="e">
        <f>#REF!</f>
        <v>#REF!</v>
      </c>
    </row>
    <row r="29" spans="1:7" s="11" customFormat="1" ht="28.5" customHeight="1">
      <c r="A29" s="8" t="s">
        <v>36</v>
      </c>
      <c r="B29" s="17" t="s">
        <v>37</v>
      </c>
      <c r="C29" s="9" t="e">
        <f>#REF!-#REF!</f>
        <v>#REF!</v>
      </c>
      <c r="D29" s="9">
        <v>251.6</v>
      </c>
      <c r="E29" s="9">
        <v>251.6</v>
      </c>
      <c r="F29" s="9" t="e">
        <f>#REF!+#REF!+#REF!+#REF!+#REF!</f>
        <v>#REF!</v>
      </c>
      <c r="G29" s="9" t="e">
        <f>#REF!+#REF!+#REF!+#REF!+#REF!</f>
        <v>#REF!</v>
      </c>
    </row>
    <row r="30" spans="1:7" s="11" customFormat="1" ht="25.5">
      <c r="A30" s="8" t="s">
        <v>38</v>
      </c>
      <c r="B30" s="21" t="s">
        <v>39</v>
      </c>
      <c r="C30" s="9" t="e">
        <f>#REF!-#REF!</f>
        <v>#REF!</v>
      </c>
      <c r="D30" s="9">
        <v>246748.7</v>
      </c>
      <c r="E30" s="9">
        <v>248711.6</v>
      </c>
      <c r="F30" s="9" t="e">
        <f>#REF!+F31+F32+#REF!+F33+#REF!</f>
        <v>#REF!</v>
      </c>
      <c r="G30" s="9" t="e">
        <f>#REF!+G31+G32+#REF!+G33+#REF!</f>
        <v>#REF!</v>
      </c>
    </row>
    <row r="31" spans="1:7" s="11" customFormat="1" ht="54.75" customHeight="1">
      <c r="A31" s="8" t="s">
        <v>40</v>
      </c>
      <c r="B31" s="17" t="s">
        <v>100</v>
      </c>
      <c r="C31" s="9" t="e">
        <f>#REF!-#REF!</f>
        <v>#REF!</v>
      </c>
      <c r="D31" s="9">
        <v>231338.2</v>
      </c>
      <c r="E31" s="9">
        <v>233188.2</v>
      </c>
      <c r="F31" s="9" t="e">
        <f>#REF!+#REF!+#REF!</f>
        <v>#REF!</v>
      </c>
      <c r="G31" s="9" t="e">
        <f>#REF!+#REF!+#REF!</f>
        <v>#REF!</v>
      </c>
    </row>
    <row r="32" spans="1:7" s="11" customFormat="1" ht="16.5" customHeight="1">
      <c r="A32" s="12" t="s">
        <v>41</v>
      </c>
      <c r="B32" s="17" t="s">
        <v>42</v>
      </c>
      <c r="C32" s="9" t="e">
        <f>#REF!-#REF!</f>
        <v>#REF!</v>
      </c>
      <c r="D32" s="9">
        <v>754</v>
      </c>
      <c r="E32" s="9">
        <v>787.8</v>
      </c>
      <c r="F32" s="9" t="e">
        <f>#REF!</f>
        <v>#REF!</v>
      </c>
      <c r="G32" s="9" t="e">
        <f>#REF!</f>
        <v>#REF!</v>
      </c>
    </row>
    <row r="33" spans="1:7" s="11" customFormat="1" ht="51">
      <c r="A33" s="8" t="s">
        <v>43</v>
      </c>
      <c r="B33" s="18" t="s">
        <v>103</v>
      </c>
      <c r="C33" s="9" t="e">
        <f>#REF!-#REF!</f>
        <v>#REF!</v>
      </c>
      <c r="D33" s="9">
        <v>14656.5</v>
      </c>
      <c r="E33" s="9">
        <v>14735.6</v>
      </c>
      <c r="F33" s="9" t="e">
        <f>#REF!+#REF!</f>
        <v>#REF!</v>
      </c>
      <c r="G33" s="9" t="e">
        <f>#REF!+#REF!</f>
        <v>#REF!</v>
      </c>
    </row>
    <row r="34" spans="1:7" s="11" customFormat="1" ht="12.75">
      <c r="A34" s="8" t="s">
        <v>44</v>
      </c>
      <c r="B34" s="21" t="s">
        <v>45</v>
      </c>
      <c r="C34" s="9" t="e">
        <f>#REF!-#REF!</f>
        <v>#REF!</v>
      </c>
      <c r="D34" s="9">
        <v>33775.1</v>
      </c>
      <c r="E34" s="9">
        <v>38789.8</v>
      </c>
      <c r="F34" s="9" t="e">
        <f>F35+F36</f>
        <v>#REF!</v>
      </c>
      <c r="G34" s="9" t="e">
        <f>G35+G36</f>
        <v>#REF!</v>
      </c>
    </row>
    <row r="35" spans="1:7" s="11" customFormat="1" ht="12.75">
      <c r="A35" s="35" t="s">
        <v>46</v>
      </c>
      <c r="B35" s="20" t="s">
        <v>47</v>
      </c>
      <c r="C35" s="9" t="e">
        <f>#REF!+#REF!+#REF!+#REF!+#REF!+#REF!</f>
        <v>#REF!</v>
      </c>
      <c r="D35" s="9">
        <v>33767.6</v>
      </c>
      <c r="E35" s="9">
        <v>38781.2</v>
      </c>
      <c r="F35" s="9" t="e">
        <f>#REF!+#REF!+#REF!+#REF!+#REF!+#REF!</f>
        <v>#REF!</v>
      </c>
      <c r="G35" s="9" t="e">
        <f>#REF!+#REF!+#REF!+#REF!+#REF!+#REF!</f>
        <v>#REF!</v>
      </c>
    </row>
    <row r="36" spans="1:7" s="11" customFormat="1" ht="12.75">
      <c r="A36" s="8" t="s">
        <v>48</v>
      </c>
      <c r="B36" s="17" t="s">
        <v>49</v>
      </c>
      <c r="C36" s="9" t="e">
        <f>#REF!-#REF!</f>
        <v>#REF!</v>
      </c>
      <c r="D36" s="9">
        <v>7.5</v>
      </c>
      <c r="E36" s="9">
        <v>8.6</v>
      </c>
      <c r="F36" s="9" t="e">
        <f>#REF!</f>
        <v>#REF!</v>
      </c>
      <c r="G36" s="9" t="e">
        <f>#REF!</f>
        <v>#REF!</v>
      </c>
    </row>
    <row r="37" spans="1:7" s="11" customFormat="1" ht="25.5">
      <c r="A37" s="8" t="s">
        <v>50</v>
      </c>
      <c r="B37" s="17" t="s">
        <v>51</v>
      </c>
      <c r="C37" s="9" t="e">
        <f>#REF!-#REF!</f>
        <v>#REF!</v>
      </c>
      <c r="D37" s="9">
        <v>29238.3</v>
      </c>
      <c r="E37" s="9">
        <v>29238.3</v>
      </c>
      <c r="F37" s="9" t="e">
        <f>F38+#REF!+#REF!</f>
        <v>#REF!</v>
      </c>
      <c r="G37" s="9" t="e">
        <f>G38+#REF!+#REF!</f>
        <v>#REF!</v>
      </c>
    </row>
    <row r="38" spans="1:7" s="11" customFormat="1" ht="12.75">
      <c r="A38" s="15" t="s">
        <v>52</v>
      </c>
      <c r="B38" s="18" t="s">
        <v>53</v>
      </c>
      <c r="C38" s="9" t="e">
        <f>#REF!-#REF!</f>
        <v>#REF!</v>
      </c>
      <c r="D38" s="9">
        <v>29087.2</v>
      </c>
      <c r="E38" s="9">
        <v>29087.2</v>
      </c>
      <c r="F38" s="9" t="e">
        <f>#REF!</f>
        <v>#REF!</v>
      </c>
      <c r="G38" s="9" t="e">
        <f>#REF!</f>
        <v>#REF!</v>
      </c>
    </row>
    <row r="39" spans="1:7" s="11" customFormat="1" ht="12.75">
      <c r="A39" s="15" t="s">
        <v>98</v>
      </c>
      <c r="B39" s="18" t="s">
        <v>99</v>
      </c>
      <c r="C39" s="9"/>
      <c r="D39" s="9">
        <v>151.1</v>
      </c>
      <c r="E39" s="9">
        <v>151.1</v>
      </c>
      <c r="F39" s="9"/>
      <c r="G39" s="9"/>
    </row>
    <row r="40" spans="1:7" s="11" customFormat="1" ht="18" customHeight="1">
      <c r="A40" s="8" t="s">
        <v>54</v>
      </c>
      <c r="B40" s="21" t="s">
        <v>55</v>
      </c>
      <c r="C40" s="9" t="e">
        <f>#REF!-#REF!</f>
        <v>#REF!</v>
      </c>
      <c r="D40" s="9">
        <v>49017.7</v>
      </c>
      <c r="E40" s="9">
        <v>24840</v>
      </c>
      <c r="F40" s="9" t="e">
        <f>F41+F42+F43</f>
        <v>#REF!</v>
      </c>
      <c r="G40" s="9" t="e">
        <f>G41+G42+G43</f>
        <v>#REF!</v>
      </c>
    </row>
    <row r="41" spans="1:7" s="11" customFormat="1" ht="12.75">
      <c r="A41" s="13" t="s">
        <v>56</v>
      </c>
      <c r="B41" s="21" t="s">
        <v>57</v>
      </c>
      <c r="C41" s="9" t="e">
        <f>#REF!-#REF!</f>
        <v>#REF!</v>
      </c>
      <c r="D41" s="9">
        <v>200</v>
      </c>
      <c r="E41" s="9">
        <v>200</v>
      </c>
      <c r="F41" s="9" t="e">
        <f>#REF!</f>
        <v>#REF!</v>
      </c>
      <c r="G41" s="9" t="e">
        <f>#REF!</f>
        <v>#REF!</v>
      </c>
    </row>
    <row r="42" spans="1:7" s="11" customFormat="1" ht="51">
      <c r="A42" s="13" t="s">
        <v>58</v>
      </c>
      <c r="B42" s="21" t="s">
        <v>30</v>
      </c>
      <c r="C42" s="9" t="e">
        <f>#REF!-#REF!</f>
        <v>#REF!</v>
      </c>
      <c r="D42" s="9">
        <v>42683.7</v>
      </c>
      <c r="E42" s="9">
        <v>18506</v>
      </c>
      <c r="F42" s="9" t="e">
        <f>#REF!+#REF!</f>
        <v>#REF!</v>
      </c>
      <c r="G42" s="9" t="e">
        <f>#REF!+#REF!</f>
        <v>#REF!</v>
      </c>
    </row>
    <row r="43" spans="1:7" s="11" customFormat="1" ht="27.75" customHeight="1">
      <c r="A43" s="14" t="s">
        <v>59</v>
      </c>
      <c r="B43" s="22" t="s">
        <v>31</v>
      </c>
      <c r="C43" s="10" t="e">
        <f>#REF!-#REF!</f>
        <v>#REF!</v>
      </c>
      <c r="D43" s="10">
        <v>6134</v>
      </c>
      <c r="E43" s="10">
        <v>6134</v>
      </c>
      <c r="F43" s="10" t="e">
        <f>#REF!</f>
        <v>#REF!</v>
      </c>
      <c r="G43" s="10" t="e">
        <f>#REF!</f>
        <v>#REF!</v>
      </c>
    </row>
    <row r="44" spans="1:7" s="11" customFormat="1" ht="12.75">
      <c r="A44" s="8" t="s">
        <v>60</v>
      </c>
      <c r="B44" s="21" t="s">
        <v>61</v>
      </c>
      <c r="C44" s="9" t="e">
        <f>#REF!-#REF!</f>
        <v>#REF!</v>
      </c>
      <c r="D44" s="9">
        <v>200</v>
      </c>
      <c r="E44" s="9">
        <v>200</v>
      </c>
      <c r="F44" s="9" t="e">
        <f>F45</f>
        <v>#REF!</v>
      </c>
      <c r="G44" s="9" t="e">
        <f>G45</f>
        <v>#REF!</v>
      </c>
    </row>
    <row r="45" spans="1:7" s="11" customFormat="1" ht="30" customHeight="1">
      <c r="A45" s="13" t="s">
        <v>62</v>
      </c>
      <c r="B45" s="21" t="s">
        <v>65</v>
      </c>
      <c r="C45" s="9" t="e">
        <f>#REF!-#REF!</f>
        <v>#REF!</v>
      </c>
      <c r="D45" s="9">
        <v>200</v>
      </c>
      <c r="E45" s="9">
        <v>200</v>
      </c>
      <c r="F45" s="9" t="e">
        <f>#REF!</f>
        <v>#REF!</v>
      </c>
      <c r="G45" s="9" t="e">
        <f>#REF!</f>
        <v>#REF!</v>
      </c>
    </row>
    <row r="46" spans="1:7" s="11" customFormat="1" ht="18.75" customHeight="1">
      <c r="A46" s="8" t="s">
        <v>66</v>
      </c>
      <c r="B46" s="21" t="s">
        <v>67</v>
      </c>
      <c r="C46" s="9" t="e">
        <f>#REF!-#REF!</f>
        <v>#REF!</v>
      </c>
      <c r="D46" s="9">
        <v>7334.2</v>
      </c>
      <c r="E46" s="9">
        <v>7527.9</v>
      </c>
      <c r="F46" s="9" t="e">
        <f>F47+F48+F49+#REF!+F50+#REF!+F51+F52+F56+#REF!+F53+F54</f>
        <v>#REF!</v>
      </c>
      <c r="G46" s="9" t="e">
        <f>G47+G48+G49+#REF!+G50+#REF!+G51+G52+G56+#REF!+G53+G54</f>
        <v>#REF!</v>
      </c>
    </row>
    <row r="47" spans="1:7" s="11" customFormat="1" ht="17.25" customHeight="1">
      <c r="A47" s="15" t="s">
        <v>68</v>
      </c>
      <c r="B47" s="22" t="s">
        <v>69</v>
      </c>
      <c r="C47" s="10" t="e">
        <f>#REF!-#REF!</f>
        <v>#REF!</v>
      </c>
      <c r="D47" s="10">
        <v>375</v>
      </c>
      <c r="E47" s="10">
        <v>375</v>
      </c>
      <c r="F47" s="10" t="e">
        <f>#REF!+#REF!</f>
        <v>#REF!</v>
      </c>
      <c r="G47" s="10" t="e">
        <f>#REF!+#REF!</f>
        <v>#REF!</v>
      </c>
    </row>
    <row r="48" spans="1:7" s="11" customFormat="1" ht="39.75" customHeight="1">
      <c r="A48" s="15" t="s">
        <v>70</v>
      </c>
      <c r="B48" s="22" t="s">
        <v>71</v>
      </c>
      <c r="C48" s="10" t="e">
        <f>#REF!-#REF!</f>
        <v>#REF!</v>
      </c>
      <c r="D48" s="10">
        <v>130</v>
      </c>
      <c r="E48" s="10">
        <v>130</v>
      </c>
      <c r="F48" s="10"/>
      <c r="G48" s="10"/>
    </row>
    <row r="49" spans="1:7" s="11" customFormat="1" ht="38.25">
      <c r="A49" s="15" t="s">
        <v>72</v>
      </c>
      <c r="B49" s="22" t="s">
        <v>73</v>
      </c>
      <c r="C49" s="10" t="e">
        <f>#REF!</f>
        <v>#REF!</v>
      </c>
      <c r="D49" s="10">
        <v>70</v>
      </c>
      <c r="E49" s="10">
        <v>70</v>
      </c>
      <c r="F49" s="10" t="e">
        <f>#REF!</f>
        <v>#REF!</v>
      </c>
      <c r="G49" s="10" t="e">
        <f>#REF!</f>
        <v>#REF!</v>
      </c>
    </row>
    <row r="50" spans="1:7" s="11" customFormat="1" ht="63.75">
      <c r="A50" s="15" t="s">
        <v>104</v>
      </c>
      <c r="B50" s="22" t="s">
        <v>106</v>
      </c>
      <c r="C50" s="10" t="e">
        <f>#REF!-#REF!</f>
        <v>#REF!</v>
      </c>
      <c r="D50" s="10">
        <v>89.6</v>
      </c>
      <c r="E50" s="10">
        <v>85.9</v>
      </c>
      <c r="F50" s="10" t="e">
        <f>#REF!+#REF!+#REF!+#REF!+#REF!+#REF!</f>
        <v>#REF!</v>
      </c>
      <c r="G50" s="10" t="e">
        <f>#REF!+#REF!+#REF!+#REF!+#REF!+#REF!</f>
        <v>#REF!</v>
      </c>
    </row>
    <row r="51" spans="1:7" s="11" customFormat="1" ht="38.25">
      <c r="A51" s="15" t="s">
        <v>107</v>
      </c>
      <c r="B51" s="22" t="s">
        <v>108</v>
      </c>
      <c r="C51" s="10" t="e">
        <f>#REF!-#REF!</f>
        <v>#REF!</v>
      </c>
      <c r="D51" s="10">
        <v>90</v>
      </c>
      <c r="E51" s="10">
        <v>90</v>
      </c>
      <c r="F51" s="10">
        <v>0</v>
      </c>
      <c r="G51" s="10">
        <v>0</v>
      </c>
    </row>
    <row r="52" spans="1:7" s="11" customFormat="1" ht="16.5" customHeight="1">
      <c r="A52" s="15" t="s">
        <v>109</v>
      </c>
      <c r="B52" s="22" t="s">
        <v>110</v>
      </c>
      <c r="C52" s="10" t="e">
        <f>#REF!-#REF!</f>
        <v>#REF!</v>
      </c>
      <c r="D52" s="10">
        <v>8</v>
      </c>
      <c r="E52" s="10">
        <v>8</v>
      </c>
      <c r="F52" s="10" t="e">
        <f>#REF!</f>
        <v>#REF!</v>
      </c>
      <c r="G52" s="10" t="e">
        <f>#REF!</f>
        <v>#REF!</v>
      </c>
    </row>
    <row r="53" spans="1:7" s="11" customFormat="1" ht="42" customHeight="1">
      <c r="A53" s="15" t="s">
        <v>76</v>
      </c>
      <c r="B53" s="22" t="s">
        <v>6</v>
      </c>
      <c r="C53" s="10" t="e">
        <f>#REF!-#REF!</f>
        <v>#REF!</v>
      </c>
      <c r="D53" s="10">
        <v>6.6</v>
      </c>
      <c r="E53" s="10">
        <v>7</v>
      </c>
      <c r="F53" s="10"/>
      <c r="G53" s="10"/>
    </row>
    <row r="54" spans="1:7" s="11" customFormat="1" ht="28.5" customHeight="1">
      <c r="A54" s="15" t="s">
        <v>75</v>
      </c>
      <c r="B54" s="22" t="s">
        <v>74</v>
      </c>
      <c r="C54" s="10" t="e">
        <f>#REF!-#REF!</f>
        <v>#REF!</v>
      </c>
      <c r="D54" s="10">
        <v>3400</v>
      </c>
      <c r="E54" s="10">
        <v>3600</v>
      </c>
      <c r="F54" s="10"/>
      <c r="G54" s="10"/>
    </row>
    <row r="55" spans="1:7" s="11" customFormat="1" ht="28.5" customHeight="1">
      <c r="A55" s="15" t="s">
        <v>101</v>
      </c>
      <c r="B55" s="22" t="s">
        <v>102</v>
      </c>
      <c r="C55" s="10"/>
      <c r="D55" s="10">
        <v>300</v>
      </c>
      <c r="E55" s="10">
        <v>295</v>
      </c>
      <c r="F55" s="10"/>
      <c r="G55" s="10"/>
    </row>
    <row r="56" spans="1:7" s="11" customFormat="1" ht="17.25" customHeight="1">
      <c r="A56" s="15" t="s">
        <v>77</v>
      </c>
      <c r="B56" s="22" t="s">
        <v>78</v>
      </c>
      <c r="C56" s="10" t="e">
        <f>#REF!-#REF!</f>
        <v>#REF!</v>
      </c>
      <c r="D56" s="10">
        <v>2865</v>
      </c>
      <c r="E56" s="10">
        <v>2867</v>
      </c>
      <c r="F56" s="10" t="e">
        <f>#REF!</f>
        <v>#REF!</v>
      </c>
      <c r="G56" s="10" t="e">
        <f>#REF!</f>
        <v>#REF!</v>
      </c>
    </row>
    <row r="57" spans="1:7" s="11" customFormat="1" ht="15" customHeight="1">
      <c r="A57" s="8" t="s">
        <v>79</v>
      </c>
      <c r="B57" s="17" t="s">
        <v>80</v>
      </c>
      <c r="C57" s="9" t="e">
        <f>#REF!-#REF!</f>
        <v>#REF!</v>
      </c>
      <c r="D57" s="9">
        <v>20</v>
      </c>
      <c r="E57" s="9">
        <v>20</v>
      </c>
      <c r="F57" s="9" t="e">
        <f>#REF!+F58</f>
        <v>#REF!</v>
      </c>
      <c r="G57" s="9" t="e">
        <f>#REF!+G58</f>
        <v>#REF!</v>
      </c>
    </row>
    <row r="58" spans="1:7" s="11" customFormat="1" ht="14.25" customHeight="1">
      <c r="A58" s="8" t="s">
        <v>81</v>
      </c>
      <c r="B58" s="17" t="s">
        <v>82</v>
      </c>
      <c r="C58" s="9" t="e">
        <f>#REF!-#REF!</f>
        <v>#REF!</v>
      </c>
      <c r="D58" s="9">
        <v>20</v>
      </c>
      <c r="E58" s="9">
        <v>20</v>
      </c>
      <c r="F58" s="9" t="e">
        <f>#REF!</f>
        <v>#REF!</v>
      </c>
      <c r="G58" s="9" t="e">
        <f>#REF!</f>
        <v>#REF!</v>
      </c>
    </row>
    <row r="59" spans="1:8" s="11" customFormat="1" ht="12.75">
      <c r="A59" s="38" t="s">
        <v>83</v>
      </c>
      <c r="B59" s="23" t="s">
        <v>84</v>
      </c>
      <c r="C59" s="16" t="e">
        <f>#REF!-#REF!</f>
        <v>#REF!</v>
      </c>
      <c r="D59" s="16">
        <v>1981545</v>
      </c>
      <c r="E59" s="16">
        <v>2030683.3</v>
      </c>
      <c r="F59" s="9" t="e">
        <f>F60+#REF!+#REF!+#REF!</f>
        <v>#REF!</v>
      </c>
      <c r="G59" s="9" t="e">
        <f>G60+#REF!+#REF!+#REF!</f>
        <v>#REF!</v>
      </c>
      <c r="H59" s="43"/>
    </row>
    <row r="60" spans="1:9" s="11" customFormat="1" ht="15.75" customHeight="1">
      <c r="A60" s="12" t="s">
        <v>85</v>
      </c>
      <c r="B60" s="17" t="s">
        <v>86</v>
      </c>
      <c r="C60" s="9" t="e">
        <f>#REF!-#REF!</f>
        <v>#REF!</v>
      </c>
      <c r="D60" s="9">
        <v>1981545</v>
      </c>
      <c r="E60" s="9">
        <v>2030683.3</v>
      </c>
      <c r="F60" s="9" t="e">
        <f>F61+F62+F63+F64</f>
        <v>#REF!</v>
      </c>
      <c r="G60" s="9" t="e">
        <f>G61+G62+G63+G64</f>
        <v>#REF!</v>
      </c>
      <c r="H60" s="43"/>
      <c r="I60" s="43"/>
    </row>
    <row r="61" spans="1:7" s="11" customFormat="1" ht="16.5" customHeight="1">
      <c r="A61" s="13" t="s">
        <v>87</v>
      </c>
      <c r="B61" s="21" t="s">
        <v>88</v>
      </c>
      <c r="C61" s="9" t="e">
        <f>#REF!-#REF!</f>
        <v>#REF!</v>
      </c>
      <c r="D61" s="9">
        <v>32007.4</v>
      </c>
      <c r="E61" s="9">
        <v>32494.6</v>
      </c>
      <c r="F61" s="9" t="e">
        <f>#REF!</f>
        <v>#REF!</v>
      </c>
      <c r="G61" s="9" t="e">
        <f>#REF!</f>
        <v>#REF!</v>
      </c>
    </row>
    <row r="62" spans="1:7" s="11" customFormat="1" ht="25.5">
      <c r="A62" s="13" t="s">
        <v>89</v>
      </c>
      <c r="B62" s="21" t="s">
        <v>90</v>
      </c>
      <c r="C62" s="9" t="e">
        <f>#REF!-#REF!</f>
        <v>#REF!</v>
      </c>
      <c r="D62" s="9">
        <v>39020.9</v>
      </c>
      <c r="E62" s="9">
        <v>46417.3</v>
      </c>
      <c r="F62" s="9" t="e">
        <f>#REF!+#REF!+#REF!+#REF!+#REF!+#REF!+#REF!+#REF!</f>
        <v>#REF!</v>
      </c>
      <c r="G62" s="9" t="e">
        <f>#REF!+#REF!+#REF!+#REF!+#REF!+#REF!+#REF!+#REF!</f>
        <v>#REF!</v>
      </c>
    </row>
    <row r="63" spans="1:7" s="11" customFormat="1" ht="17.25" customHeight="1">
      <c r="A63" s="13" t="s">
        <v>0</v>
      </c>
      <c r="B63" s="18" t="s">
        <v>1</v>
      </c>
      <c r="C63" s="9" t="e">
        <f>#REF!-#REF!</f>
        <v>#REF!</v>
      </c>
      <c r="D63" s="9">
        <v>1410516.7</v>
      </c>
      <c r="E63" s="9">
        <v>1411118.9</v>
      </c>
      <c r="F63" s="9" t="e">
        <f>#REF!+#REF!+#REF!+#REF!+#REF!+#REF!+#REF!+#REF!+#REF!+#REF!+#REF!+#REF!+#REF!+#REF!+#REF!+#REF!+#REF!</f>
        <v>#REF!</v>
      </c>
      <c r="G63" s="9" t="e">
        <f>#REF!+#REF!+#REF!+#REF!+#REF!+#REF!+#REF!+#REF!+#REF!+#REF!+#REF!+#REF!+#REF!+#REF!+#REF!+#REF!+#REF!</f>
        <v>#REF!</v>
      </c>
    </row>
    <row r="64" spans="1:7" s="11" customFormat="1" ht="13.5" customHeight="1">
      <c r="A64" s="14" t="s">
        <v>95</v>
      </c>
      <c r="B64" s="22" t="s">
        <v>96</v>
      </c>
      <c r="C64" s="10" t="e">
        <f>#REF!-#REF!</f>
        <v>#REF!</v>
      </c>
      <c r="D64" s="10">
        <v>500000</v>
      </c>
      <c r="E64" s="10">
        <v>540652.5</v>
      </c>
      <c r="F64" s="10" t="e">
        <f>#REF!+#REF!+#REF!+#REF!+#REF!</f>
        <v>#REF!</v>
      </c>
      <c r="G64" s="10" t="e">
        <f>#REF!+#REF!+#REF!+#REF!+#REF!</f>
        <v>#REF!</v>
      </c>
    </row>
    <row r="65" spans="1:7" s="11" customFormat="1" ht="12.75">
      <c r="A65" s="38"/>
      <c r="B65" s="39" t="s">
        <v>97</v>
      </c>
      <c r="C65" s="40" t="e">
        <f>C13+C59</f>
        <v>#REF!</v>
      </c>
      <c r="D65" s="40">
        <v>3926522.3</v>
      </c>
      <c r="E65" s="40">
        <v>4055222.9</v>
      </c>
      <c r="F65" s="44" t="e">
        <f>F13+F59</f>
        <v>#REF!</v>
      </c>
      <c r="G65" s="44" t="e">
        <f>G13+G59</f>
        <v>#REF!</v>
      </c>
    </row>
    <row r="66" spans="3:6" s="11" customFormat="1" ht="12.75">
      <c r="C66" s="34"/>
      <c r="D66" s="34"/>
      <c r="E66" s="34"/>
      <c r="F66" s="34"/>
    </row>
    <row r="67" spans="3:6" s="11" customFormat="1" ht="12.75">
      <c r="C67" s="34"/>
      <c r="D67" s="34"/>
      <c r="E67" s="34"/>
      <c r="F67" s="34"/>
    </row>
    <row r="68" spans="3:6" s="11" customFormat="1" ht="12.75">
      <c r="C68" s="34"/>
      <c r="D68" s="34"/>
      <c r="E68" s="34"/>
      <c r="F68" s="34"/>
    </row>
    <row r="69" spans="3:6" s="11" customFormat="1" ht="12.75">
      <c r="C69" s="34"/>
      <c r="D69" s="34"/>
      <c r="E69" s="34"/>
      <c r="F69" s="34"/>
    </row>
    <row r="70" spans="3:6" s="11" customFormat="1" ht="12.75">
      <c r="C70" s="34"/>
      <c r="D70" s="34"/>
      <c r="E70" s="34"/>
      <c r="F70" s="34"/>
    </row>
    <row r="71" spans="3:6" s="11" customFormat="1" ht="12.75">
      <c r="C71" s="34"/>
      <c r="D71" s="34"/>
      <c r="E71" s="34"/>
      <c r="F71" s="34"/>
    </row>
    <row r="72" spans="3:6" s="11" customFormat="1" ht="12.75">
      <c r="C72" s="34"/>
      <c r="D72" s="34"/>
      <c r="E72" s="34"/>
      <c r="F72" s="34"/>
    </row>
    <row r="73" spans="3:6" s="11" customFormat="1" ht="12.75">
      <c r="C73" s="34"/>
      <c r="D73" s="34"/>
      <c r="E73" s="34"/>
      <c r="F73" s="34"/>
    </row>
    <row r="74" spans="3:6" s="11" customFormat="1" ht="12.75">
      <c r="C74" s="34"/>
      <c r="D74" s="34"/>
      <c r="E74" s="34"/>
      <c r="F74" s="34"/>
    </row>
    <row r="75" spans="3:6" s="11" customFormat="1" ht="12.75">
      <c r="C75" s="34"/>
      <c r="D75" s="34"/>
      <c r="E75" s="34"/>
      <c r="F75" s="34"/>
    </row>
    <row r="76" spans="3:6" s="11" customFormat="1" ht="12.75">
      <c r="C76" s="34"/>
      <c r="D76" s="34"/>
      <c r="E76" s="34"/>
      <c r="F76" s="34"/>
    </row>
    <row r="77" spans="3:6" s="11" customFormat="1" ht="12.75">
      <c r="C77" s="34"/>
      <c r="D77" s="34"/>
      <c r="E77" s="34"/>
      <c r="F77" s="34"/>
    </row>
    <row r="78" spans="3:6" s="11" customFormat="1" ht="12.75">
      <c r="C78" s="34"/>
      <c r="D78" s="34"/>
      <c r="E78" s="34"/>
      <c r="F78" s="34"/>
    </row>
    <row r="79" spans="3:6" s="11" customFormat="1" ht="12.75">
      <c r="C79" s="34"/>
      <c r="D79" s="34"/>
      <c r="E79" s="34"/>
      <c r="F79" s="34"/>
    </row>
    <row r="80" spans="3:6" s="11" customFormat="1" ht="12.75">
      <c r="C80" s="34"/>
      <c r="D80" s="34"/>
      <c r="E80" s="34"/>
      <c r="F80" s="34"/>
    </row>
    <row r="81" spans="3:6" s="11" customFormat="1" ht="12.75">
      <c r="C81" s="34"/>
      <c r="D81" s="34"/>
      <c r="E81" s="34"/>
      <c r="F81" s="34"/>
    </row>
    <row r="82" spans="3:6" s="11" customFormat="1" ht="12.75">
      <c r="C82" s="34"/>
      <c r="D82" s="34"/>
      <c r="E82" s="34"/>
      <c r="F82" s="34"/>
    </row>
    <row r="83" spans="3:6" s="11" customFormat="1" ht="12.75">
      <c r="C83" s="34"/>
      <c r="D83" s="34"/>
      <c r="E83" s="34"/>
      <c r="F83" s="34"/>
    </row>
    <row r="84" spans="3:6" s="11" customFormat="1" ht="12.75">
      <c r="C84" s="34"/>
      <c r="D84" s="34"/>
      <c r="E84" s="34"/>
      <c r="F84" s="34"/>
    </row>
    <row r="85" spans="3:6" s="11" customFormat="1" ht="12.75">
      <c r="C85" s="34"/>
      <c r="D85" s="34"/>
      <c r="E85" s="34"/>
      <c r="F85" s="34"/>
    </row>
    <row r="86" spans="3:6" s="11" customFormat="1" ht="12.75">
      <c r="C86" s="34"/>
      <c r="D86" s="34"/>
      <c r="E86" s="34"/>
      <c r="F86" s="34"/>
    </row>
    <row r="87" spans="3:6" s="11" customFormat="1" ht="12.75">
      <c r="C87" s="34"/>
      <c r="D87" s="34"/>
      <c r="E87" s="34"/>
      <c r="F87" s="34"/>
    </row>
    <row r="88" spans="3:6" s="11" customFormat="1" ht="12.75">
      <c r="C88" s="34"/>
      <c r="D88" s="34"/>
      <c r="E88" s="34"/>
      <c r="F88" s="34"/>
    </row>
    <row r="89" spans="3:6" s="11" customFormat="1" ht="12.75">
      <c r="C89" s="34"/>
      <c r="D89" s="34"/>
      <c r="E89" s="34"/>
      <c r="F89" s="34"/>
    </row>
    <row r="90" spans="3:6" s="11" customFormat="1" ht="12.75">
      <c r="C90" s="34"/>
      <c r="D90" s="34"/>
      <c r="E90" s="34"/>
      <c r="F90" s="34"/>
    </row>
    <row r="91" spans="3:6" s="11" customFormat="1" ht="12.75">
      <c r="C91" s="34"/>
      <c r="D91" s="34"/>
      <c r="E91" s="34"/>
      <c r="F91" s="34"/>
    </row>
    <row r="92" spans="3:6" s="11" customFormat="1" ht="12.75">
      <c r="C92" s="34"/>
      <c r="D92" s="34"/>
      <c r="E92" s="34"/>
      <c r="F92" s="34"/>
    </row>
    <row r="93" spans="3:6" s="11" customFormat="1" ht="12.75">
      <c r="C93" s="34"/>
      <c r="D93" s="34"/>
      <c r="E93" s="34"/>
      <c r="F93" s="34"/>
    </row>
    <row r="94" spans="3:6" s="11" customFormat="1" ht="12.75">
      <c r="C94" s="34"/>
      <c r="D94" s="34"/>
      <c r="E94" s="34"/>
      <c r="F94" s="34"/>
    </row>
  </sheetData>
  <sheetProtection/>
  <autoFilter ref="A12:G65"/>
  <mergeCells count="1">
    <mergeCell ref="A9:F9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2015-11-25T11:31:02Z</cp:lastPrinted>
  <dcterms:created xsi:type="dcterms:W3CDTF">2002-03-11T10:22:12Z</dcterms:created>
  <dcterms:modified xsi:type="dcterms:W3CDTF">2015-11-25T11:31:18Z</dcterms:modified>
  <cp:category/>
  <cp:version/>
  <cp:contentType/>
  <cp:contentStatus/>
</cp:coreProperties>
</file>