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255" windowWidth="15450" windowHeight="10320" activeTab="0"/>
  </bookViews>
  <sheets>
    <sheet name="Приложение1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'Приложение1'!$7:$9</definedName>
  </definedNames>
  <calcPr fullCalcOnLoad="1" refMode="R1C1"/>
</workbook>
</file>

<file path=xl/sharedStrings.xml><?xml version="1.0" encoding="utf-8"?>
<sst xmlns="http://schemas.openxmlformats.org/spreadsheetml/2006/main" count="507" uniqueCount="504">
  <si>
    <t xml:space="preserve">Субвенции местным бюджетам на выполнение передаваемых полномочий субъектов Российской Федерации </t>
  </si>
  <si>
    <t>2 02 03024 04 0000 151</t>
  </si>
  <si>
    <t>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</si>
  <si>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</si>
  <si>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</si>
  <si>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</si>
  <si>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</si>
  <si>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</si>
  <si>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</si>
  <si>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</si>
  <si>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2 02 03030 00 0000 151</t>
  </si>
  <si>
    <t>2 02 03030 04 0000 151</t>
  </si>
  <si>
    <t>2 02 03033 00 0000 151</t>
  </si>
  <si>
    <t>Субвенции бюджетам муниципальных образований на оздоровление детей</t>
  </si>
  <si>
    <t>2 02 03033 04 0000 151</t>
  </si>
  <si>
    <t>2 02 03034 00 0000 151</t>
  </si>
  <si>
    <t>2 02 03034 04 0000 151</t>
  </si>
  <si>
    <t>2 02 03055 00 0000 151</t>
  </si>
  <si>
    <t>Субвенции бюджетам муниципальных  образований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</si>
  <si>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2 02 03055 04 0000 151</t>
  </si>
  <si>
    <t>Субвенции бюджетам городских округов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</si>
  <si>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2 02 03069 00 0000 151</t>
  </si>
  <si>
    <t>2 02 03069 04 0000 151</t>
  </si>
  <si>
    <t>2 02 03070 00 0000 151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</si>
  <si>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</si>
  <si>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</si>
  <si>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</si>
  <si>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</si>
  <si>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</si>
  <si>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</si>
  <si>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</si>
  <si>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</si>
  <si>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</si>
  <si>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</si>
  <si>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</si>
  <si>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</si>
  <si>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2 02 03070 04 0000 151</t>
  </si>
  <si>
    <t>2 02 03077 00 0000 151</t>
  </si>
  <si>
    <t>Субвенции бюджетам  на приобретение жилья гражданами, уволенными с военной службы (службы), и приравненными к ним лицами</t>
  </si>
  <si>
    <t>2 02 03077 04 0000 151</t>
  </si>
  <si>
    <t>Субвенции бюджетам городских округов на приобретение жилья гражданами, уволенными с военной службы (службы), и приравненными к ним лицами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</si>
  <si>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</si>
  <si>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</si>
  <si>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</si>
  <si>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</si>
  <si>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2 02 04000 00 0000 151</t>
  </si>
  <si>
    <t>Иные межбюджетные трансферты</t>
  </si>
  <si>
    <t>2 02 04005 00 0000 151</t>
  </si>
  <si>
    <t>2 02 04005 04 0000 151</t>
  </si>
  <si>
    <t>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</si>
  <si>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</si>
  <si>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</si>
  <si>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</si>
  <si>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2 02 04029 00 0000 151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</si>
  <si>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</si>
  <si>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2 02 04029 04 0000 151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</si>
  <si>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</si>
  <si>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</si>
  <si>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2 02 04034 00 0000 151</t>
  </si>
  <si>
    <t>Межбюджетные трансферты, передаваемые бюджетам на реализацию программ  и мероприятий по модернизации здравоохранения</t>
  </si>
  <si>
    <t>2 02 04034 00 0001 151</t>
  </si>
  <si>
    <t>Межбюджетные трансферты, передаваемые бюджетам городских округов на реализацию программ  и мероприятий по модернизации здравоохранения в части укрепления материально-технической базы медицинских учреждений</t>
  </si>
  <si>
    <t>2 02 04034 04 0001 151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</si>
  <si>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</si>
  <si>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2 02 04034 00 0002 151</t>
  </si>
  <si>
    <t>2 02 04034 04 0002 151</t>
  </si>
  <si>
    <t>2 02 04999 00 0000 151</t>
  </si>
  <si>
    <t>Прочие межбюджетные трансферты, передаваемые бюджетам</t>
  </si>
  <si>
    <t>2 02 04999 04 0000 151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</si>
  <si>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</si>
  <si>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</si>
  <si>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</si>
  <si>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</si>
  <si>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Субсидии бюджетам городских округов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</si>
  <si>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2 18 00000 00 0000 000</t>
  </si>
  <si>
    <t>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</si>
  <si>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</si>
  <si>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2 18 04000 04 0000 180</t>
  </si>
  <si>
    <t>Доходы бюджетов городских округов от возврата  организациями остатков субсидий прошлых лет</t>
  </si>
  <si>
    <t>2 18 04020 04 0000 180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</si>
  <si>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</si>
  <si>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</si>
  <si>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2 19 04000 04 0000 151</t>
  </si>
  <si>
    <t xml:space="preserve">Возврат остатков субсидий, субвенций и иных межбюджетных трансфертов, имеющих целевое назначение, прошлых лет из  бюджетов городских округов </t>
  </si>
  <si>
    <t>ВСЕГО ДОХОДОВ: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</si>
  <si>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</si>
  <si>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</si>
  <si>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</si>
  <si>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</si>
  <si>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</si>
  <si>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</si>
  <si>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</si>
  <si>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</si>
  <si>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1 06 06032 00 0000 110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</si>
  <si>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</si>
  <si>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</si>
  <si>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</si>
  <si>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</si>
  <si>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</si>
  <si>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</si>
  <si>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</si>
  <si>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</si>
  <si>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</si>
  <si>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>1 16 46000 040000 140</t>
  </si>
  <si>
    <t>1 14 02042 04 0000 410</t>
  </si>
  <si>
    <t>1 16 25000 00 0000 140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</si>
  <si>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</si>
  <si>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</si>
  <si>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</si>
  <si>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2 02 02088 00 0000 151</t>
  </si>
  <si>
    <t>2 02 02088 04 0000 151</t>
  </si>
  <si>
    <t>2 02 02088 04 0001 151</t>
  </si>
  <si>
    <t>2 02 03078 00 0000 151</t>
  </si>
  <si>
    <t>2 02 03078 04 0000 151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</si>
  <si>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</si>
  <si>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</si>
  <si>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</si>
  <si>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</si>
  <si>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</si>
  <si>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</si>
  <si>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</si>
  <si>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</si>
  <si>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</si>
  <si>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</si>
  <si>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1 16 25050 01 0000 140</t>
  </si>
  <si>
    <t>1 16 25060 01 0000 140</t>
  </si>
  <si>
    <t>1 16 25070 01 0000 140</t>
  </si>
  <si>
    <t>Денежные взыскания (штрафы) за нарушение  лесного законодательства</t>
  </si>
  <si>
    <t>1 16 25073 04 0000 140</t>
  </si>
  <si>
    <t>Денежные взыскания (штрафы) за нарушение лесного законодательства, установленное на лесных участках, находящихся в собственности  городских округов</t>
  </si>
  <si>
    <t>1 16 25080 01 0000 140</t>
  </si>
  <si>
    <t>Денежные взыскания (штрафы) за нарушение  водного законодательства</t>
  </si>
  <si>
    <t>1 16 25083 04 0000 140</t>
  </si>
  <si>
    <t>Денежные взыскания (штрафы) за нарушение  водного законодательства, установленное на водных объектах, находящихся в  собственности городских округов</t>
  </si>
  <si>
    <t>1 16 27000 01 0000 140</t>
  </si>
  <si>
    <t>2 02 02089 04 0002 151</t>
  </si>
  <si>
    <t>Денежные   взыскания   (штрафы)   за    нарушение Федерального закона "О пожарной безопасности"</t>
  </si>
  <si>
    <t>1 16 28000 01 0000 140</t>
  </si>
  <si>
    <t>Денежные   взыскания   (штрафы)   за    нарушение  законодательства в области обеспечения санитарно-эпидемиологического   благополучия   человека и законодательства в сфере защиты прав потребителей</t>
  </si>
  <si>
    <t>1 16 30000 01 0000 140</t>
  </si>
  <si>
    <t>Денежные взыскания (штрафы)  за  правонарушения в области дорожного движения</t>
  </si>
  <si>
    <t>1 16 30010 01 0000 140</t>
  </si>
  <si>
    <t xml:space="preserve">Денежные взыскания (штрафы)  за  нарушения правил перевозки крупногабаритных и тяжеловесных грузов по автомобильным дорогам общего пользования </t>
  </si>
  <si>
    <t>1 16 30013 01 0000 140</t>
  </si>
  <si>
    <t>Денежные взыскания (штрафы)  за  нарушения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</si>
  <si>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1 16 30030 01 0000 140</t>
  </si>
  <si>
    <t>Прочие денежные взыскания (штрафы)  за  правонарушения в области дорожного движения</t>
  </si>
  <si>
    <t>1 16 33000 00 0000 140</t>
  </si>
  <si>
    <t>1 16 33040 04 0000 140</t>
  </si>
  <si>
    <t>Субвенции бюджетам городских округов на осуществление полномочий по подготовке проведения статистических переписей</t>
  </si>
  <si>
    <t>2 02 03003 00 0000 151</t>
  </si>
  <si>
    <t>Субвенции бюджетам  на государственную регистрацию актов гражданского состояния</t>
  </si>
  <si>
    <t>2 02 03003 04 0000 151</t>
  </si>
  <si>
    <t>2 02 03007 00 0000 151</t>
  </si>
  <si>
    <t>Субвенции бюджетам  на составление (изменение) списков кандидатов в присяжные заседатели федеральных судов общей юрисдикции в Российской Федерации</t>
  </si>
  <si>
    <t>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</si>
  <si>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</si>
  <si>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2 02 03020 00 0000 151</t>
  </si>
  <si>
    <t>Субвенции бюджетам  на выплату единовременного  пособия при  всех  формах  устройства  детей,  лишенных  родительского попечения, в семью</t>
  </si>
  <si>
    <t>Субсидии бюджетам на переселение граждан из жилищного фонда, признаннного непригодным для проживания, и (или) жилищного фонда с высоким уровнем износа (более 70 процентов)</t>
  </si>
  <si>
    <t>2 02 02079 04 0000 151</t>
  </si>
  <si>
    <t>Субсидии бюджетам городских округов на переселение граждан из жилищного фонда, признаннного непригодным для проживания, и (или) жилищного фонда с высоким уровнем износа (более 70 процентов)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</si>
  <si>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</si>
  <si>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</si>
  <si>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</si>
  <si>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</si>
  <si>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2 02 02089 04 0001 151</t>
  </si>
  <si>
    <t>2 02 02999 00 0000 151</t>
  </si>
  <si>
    <t>Прочие субсидии</t>
  </si>
  <si>
    <t>2 02 02999 04 0000 151</t>
  </si>
  <si>
    <t>2 02 03000 00 0000 151</t>
  </si>
  <si>
    <t xml:space="preserve">Субвенции бюджетам субъектов Российской Федерации и муниципальных образований </t>
  </si>
  <si>
    <t>2 02 03119 00 0000 151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</si>
  <si>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</si>
  <si>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</si>
  <si>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</si>
  <si>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2 07 04050 04 0000 180</t>
  </si>
  <si>
    <t>1 09 07032 04 0000 110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</si>
  <si>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</si>
  <si>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</si>
  <si>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1 13 02060 00 0000 130</t>
  </si>
  <si>
    <t>Доходы, поступающие в порядке возмещения  расходов, понесенных  в связи  эксплуатацией  имущества</t>
  </si>
  <si>
    <t>1 13 02064 04 0000 130</t>
  </si>
  <si>
    <t>Доходы, поступающие в порядке возмещения  расходов, понесенных  в связи  эксплуатацией  имущества городских округов</t>
  </si>
  <si>
    <t>2 18 04010 04 0000 180</t>
  </si>
  <si>
    <t>1 05 04000 02 0000 110</t>
  </si>
  <si>
    <t>1 05 04010 02 0000 110</t>
  </si>
  <si>
    <t>Доходы бюджетов городских округов от возврата бюджетными учреждениями остатков субсидий прошлых лет</t>
  </si>
  <si>
    <t>Плата за пользование водными объектами, находящимися в собственности городских округов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</si>
  <si>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</si>
  <si>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</si>
  <si>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в тыс. руб.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</si>
  <si>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</si>
  <si>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</si>
  <si>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</si>
  <si>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</si>
  <si>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</si>
  <si>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</si>
  <si>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</si>
  <si>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</si>
  <si>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</si>
  <si>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</si>
  <si>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</si>
  <si>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</si>
  <si>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</si>
  <si>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</si>
  <si>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</si>
  <si>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</si>
  <si>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</si>
  <si>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</t>
  </si>
  <si>
    <t>Доходы от реализации имущества, находящегося в собственности  городских  округов  (за исключением имущества муниципальных бюджетных и автономных учреждений, а также имущества муниципальных унитарных   предприятий, в том  числе  казенных),  в   части   реа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</si>
  <si>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</t>
  </si>
  <si>
    <t>Денежные  взыскания (штрафы) за нарушение законодательства о налогах и  сборах, предусмотренные статьями 116, 118, статьей 119.1,  пунктами 1 и 2 статьи 120, статьями 125,  126,  128,  129, 129.1,  132,  133,  134,  135,  135.1  Налогового кодекса Российс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</si>
  <si>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</si>
  <si>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</si>
  <si>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</si>
  <si>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</t>
  </si>
  <si>
    <t>Субвенции бюджетам 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</t>
  </si>
  <si>
    <t xml:space="preserve">Субвенции бюджетам городских округов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</t>
  </si>
  <si>
    <t>Субвенции бюджетам муниципальных образований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</si>
  <si>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</si>
  <si>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</si>
  <si>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</si>
  <si>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</t>
  </si>
  <si>
    <t xml:space="preserve"> Межбюджетные трансферты, передаваемые бюджетам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</t>
  </si>
  <si>
    <t xml:space="preserve"> Межбюджетные трансферты, передаваемые бюджетам городских округов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</si>
  <si>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</si>
  <si>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</si>
  <si>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</si>
  <si>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</si>
  <si>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Приложение 1</t>
  </si>
  <si>
    <t>к решению Березниковской городской Думы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</si>
  <si>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</si>
  <si>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</si>
  <si>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</si>
  <si>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</si>
  <si>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поступления, зачисляемые в бюджеты городских округов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</si>
  <si>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</si>
  <si>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</si>
  <si>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</si>
  <si>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</si>
  <si>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оздоровление детей</t>
  </si>
  <si>
    <t>Субвенции бюджетам городских округов на модернизацию региональных систем общего образования</t>
  </si>
  <si>
    <t>Прочие межбюджетные трансферты, передаваемые бюджетам городских округов</t>
  </si>
  <si>
    <t>Доходы бюджетов городских округов от возврата автономными учреждениями остатков субсидий прошлых лет</t>
  </si>
  <si>
    <t>тыс. руб.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</si>
  <si>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</si>
  <si>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</si>
  <si>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</si>
  <si>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</si>
  <si>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</si>
  <si>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</si>
  <si>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</si>
  <si>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</si>
  <si>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</si>
  <si>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</si>
  <si>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</si>
  <si>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</si>
  <si>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</si>
  <si>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</si>
  <si>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</si>
  <si>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</si>
  <si>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</si>
  <si>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</si>
  <si>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</si>
  <si>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</si>
  <si>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</si>
  <si>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</si>
  <si>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</si>
  <si>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</si>
  <si>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</si>
  <si>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</si>
  <si>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 физических лиц</t>
  </si>
  <si>
    <t>1 06 01020 04 0000 110</t>
  </si>
  <si>
    <t>Налог на имущество  физических лиц, взимаемый по ставкам, применяемым к объектам налогообложения, расположенным в границах городских округов</t>
  </si>
  <si>
    <t>1 06 02000 02 0000 110</t>
  </si>
  <si>
    <t>Налог на имущество организаций</t>
  </si>
  <si>
    <t>1 06 02010 02 0000 110</t>
  </si>
  <si>
    <t>Налог на имущество организаций по  имуществу,  не входящему в Единую систему газоснабжения</t>
  </si>
  <si>
    <t>1 06 02020 02 0000 110</t>
  </si>
  <si>
    <t>Налог  на  имущество  организаций  по  имуществу,входящему в Единую систему газоснабжения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</si>
  <si>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</si>
  <si>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</si>
  <si>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</si>
  <si>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</si>
  <si>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</si>
  <si>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</si>
  <si>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</si>
  <si>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</si>
  <si>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 xml:space="preserve">Доходы от продажи земельных участков, находящихся в государственной и муниципальной собственности 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</si>
  <si>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</si>
  <si>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</si>
  <si>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</si>
  <si>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
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</si>
  <si>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</si>
  <si>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</si>
  <si>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</si>
  <si>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>Сумма</t>
  </si>
  <si>
    <t xml:space="preserve">изменения </t>
  </si>
  <si>
    <t>с учетом изменений</t>
  </si>
  <si>
    <t>Изменения по отдельным строкам доходов бюджета города Березники 
по группам, подгруппам, статьям классификации доходов бюджета 
на 2015 год</t>
  </si>
  <si>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</si>
  <si>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1 08 07130 01 0000 110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</si>
  <si>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</si>
  <si>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</si>
  <si>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1 08 07150 01 0000 110</t>
  </si>
  <si>
    <t>Государственная пошлина за выдачу разрешения на установку рекламной конструкции</t>
  </si>
  <si>
    <t>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</si>
  <si>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 тяжеловесных и (или) крупногабаритных грузов</t>
  </si>
  <si>
    <t>1 08 07173 01 0000 110</t>
  </si>
  <si>
    <t>1 09 00000 00 0000 000</t>
  </si>
  <si>
    <t>ЗАДОЛЖЕННОСТЬ И ПЕРЕРАСЧЕТЫ ПО ОТМЕНЕНЫМ НАЛОГАМ, СБОРАМ И ИНЫМ ОБЯЗАТЕЛЬНЫМ ПЛАТЕЖАМ</t>
  </si>
  <si>
    <t>1 09 01000 00 0000 110</t>
  </si>
  <si>
    <t>Налог    на    прибыль     организаций, зачислявшийся до 1 января 2005  года  в  местные бюджеты</t>
  </si>
  <si>
    <t>1 09 01020 04 0000 110</t>
  </si>
  <si>
    <t>Налог    на    прибыль     организаций,  зачислявшийся до 1 января 2005 года  в  местные   бюджеты,   мобилизуемый    на  территориях городских округов</t>
  </si>
  <si>
    <t>1 09 04000 00 0000 110</t>
  </si>
  <si>
    <t>Налоги на имущество</t>
  </si>
  <si>
    <t>1 09 04040 01 0000 110</t>
  </si>
  <si>
    <t xml:space="preserve">Налог с имущества, переходящего в порядке наследования или дарения </t>
  </si>
  <si>
    <t xml:space="preserve">1 09 04050 00 0000 110 </t>
  </si>
  <si>
    <t xml:space="preserve">Земельный налог (по обязательствам, возникшим до 1 января 2006 года)
</t>
  </si>
  <si>
    <t xml:space="preserve">Земельный налог (по обязательствам, возникшим до 1 января 2006 года), мобилизуемый на территориях городских округов
</t>
  </si>
  <si>
    <t>1 09 07000 00 0000 110</t>
  </si>
  <si>
    <t>Прочие налоги и сборы (по отмененным местным налогам и сборам)</t>
  </si>
  <si>
    <t>1 09 07010 00 0000 110</t>
  </si>
  <si>
    <t>Налог на рекламу</t>
  </si>
  <si>
    <t>1 09 07010 04 0000 110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</si>
  <si>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</si>
  <si>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</si>
  <si>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</si>
  <si>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</si>
  <si>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</si>
  <si>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</si>
  <si>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1 09 07050 00 0000 110</t>
  </si>
  <si>
    <t>Прочие местные налоги и сборы</t>
  </si>
  <si>
    <t>1 09 07050 04 0000 110</t>
  </si>
  <si>
    <t>Прочие местные налоги и сборы, мобилизуемые на территориях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</si>
  <si>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</si>
  <si>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</si>
  <si>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1 11 03000 00 0000 120</t>
  </si>
  <si>
    <t xml:space="preserve">Проценты, полученные от предоставления бюджетных кредитов внутри страны 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</si>
  <si>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</si>
  <si>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</si>
  <si>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</si>
  <si>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</si>
  <si>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</si>
  <si>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</si>
  <si>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1 11 05020 00 0000 120</t>
  </si>
  <si>
    <t>1 11 05024 04 0000 120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</si>
  <si>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</si>
  <si>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</si>
  <si>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</si>
  <si>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</si>
  <si>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</si>
  <si>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</si>
  <si>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</si>
  <si>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</si>
  <si>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1 11 07014 04 0000 120</t>
  </si>
  <si>
    <t>Доходы от перечисления части прибыли,  остающейся после уплаты налогов и иных обязательных платежей  муниципальных унитарных предприятий, созданных городскими округами</t>
  </si>
  <si>
    <t>1 11 08000 00 0000 120</t>
  </si>
  <si>
    <t>1 11 08040 04 0000 120</t>
  </si>
  <si>
    <t>1 11 09000 00 0000 120</t>
  </si>
  <si>
    <t xml:space="preserve">1 11 09030 00 0000 120   </t>
  </si>
  <si>
    <t xml:space="preserve"> Доходы от эксплуатации и использования  имущества автомобильных дорог, находящихся в государственной и муниципальной собственности</t>
  </si>
  <si>
    <t xml:space="preserve">1 11 09034 04 0000 120   </t>
  </si>
  <si>
    <t xml:space="preserve"> Доходы от эксплуатации и использования  имущества автомобильных дорог, находящихся в собственности городских округов</t>
  </si>
  <si>
    <t>1 11 09040 00 0000 120</t>
  </si>
  <si>
    <t>1 11 09044 04 0000 120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</si>
  <si>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</si>
  <si>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</si>
  <si>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</si>
  <si>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</si>
  <si>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</si>
  <si>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1 12 01020 01 0000 120</t>
  </si>
  <si>
    <t>1 12 01030 01 0000 120</t>
  </si>
  <si>
    <t>Плата за выбросы загрязняющих веществ в водные объекты</t>
  </si>
  <si>
    <t>1 12 01040 01 0000 120</t>
  </si>
  <si>
    <t>1 12 01050 01 0000 120</t>
  </si>
  <si>
    <t xml:space="preserve">1 12 05000 00 0000 120  </t>
  </si>
  <si>
    <t>Плата за пользование водными объектами</t>
  </si>
  <si>
    <t xml:space="preserve">1 12 05040 04 0000 120  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</si>
  <si>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</si>
  <si>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</si>
  <si>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</si>
  <si>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</si>
  <si>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1 13 01994 04 0000 130</t>
  </si>
  <si>
    <t>1 13 02990 00 0000 130</t>
  </si>
  <si>
    <t>Прочие доходы от компенсации затрат государства</t>
  </si>
  <si>
    <t>1 13 02994 04 0000 130</t>
  </si>
  <si>
    <t>1 14 00000 00 0000 000</t>
  </si>
  <si>
    <t>ДОХОДЫ ОТ ПРОДАЖИ МАТЕРИАЛЬНЫХ И НЕМАТЕРИАЛЬНЫХ АКТИВОВ</t>
  </si>
  <si>
    <t>1 14 01000 00 0000 410</t>
  </si>
  <si>
    <t>Доходы  от продажи квартир</t>
  </si>
  <si>
    <t>1 14 01040 04 0000 410</t>
  </si>
  <si>
    <t>Доходы  от продажи квартир, находящихся в собственности  городских округов</t>
  </si>
  <si>
    <t>1 14 02000 00 0000 000</t>
  </si>
  <si>
    <t>1 14 02043 04 0000 410</t>
  </si>
  <si>
    <t>1 14 02040 04 0000 440</t>
  </si>
  <si>
    <t>1 14 02042 04 0000 440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</si>
  <si>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</si>
  <si>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</si>
  <si>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</si>
  <si>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</si>
  <si>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1 15 00000 00 0000 000</t>
  </si>
  <si>
    <t>АДМИНИСТРАТИВНЫЕ ПЛАТЕЖИ И СБОРЫ</t>
  </si>
  <si>
    <t>1 15 02000 00 0000 140</t>
  </si>
  <si>
    <t>Код бюджетной классификации Российской Федерации</t>
  </si>
  <si>
    <t>Наименование доходов</t>
  </si>
  <si>
    <t xml:space="preserve">Прочие дотации бюджетам городских округов
</t>
  </si>
  <si>
    <t>2 02 01999 04 0000 151</t>
  </si>
  <si>
    <t>2 02 01999 00 0000 151</t>
  </si>
  <si>
    <t xml:space="preserve">Прочие дотации
</t>
  </si>
  <si>
    <t>Платежи, взимаемые государственными и муниципальными органами (организациями) за выполнение определенных функций</t>
  </si>
  <si>
    <t>1 15 02040 04 0000 140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</si>
  <si>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</si>
  <si>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</si>
  <si>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</si>
  <si>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</si>
  <si>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</si>
  <si>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</si>
  <si>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Субвенции бюджетам на модернизацию региональных систем общего образования</t>
  </si>
  <si>
    <t xml:space="preserve">1 16 03030 01 0000 140 </t>
  </si>
  <si>
    <t>Денежные взыскания (штрафы)  за  административные правонарушения  в  области  налогов  и сборов, предусмотренные Кодексом Российской Федерации  об административных правонарушениях</t>
  </si>
  <si>
    <t>1 16 06000 01 0000 140</t>
  </si>
  <si>
    <t>Денежные   взыскания (штрафы) за нарушение законодательства о применении контрольно-кассовой техники при осуществлении  наличных денежных расчетов и  (или) расчетов 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</si>
  <si>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</si>
  <si>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</si>
  <si>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1 16 21000 00 0000 140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</si>
  <si>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</si>
  <si>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</si>
  <si>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2 02 02051 00 0000 151</t>
  </si>
  <si>
    <t>2 02 02051 04 0000 151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</si>
  <si>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</si>
  <si>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2 07 04010 04 0000 180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</si>
  <si>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</si>
  <si>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</si>
  <si>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Субсидии бюджетам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</si>
  <si>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2 02 02156 00 0000 151</t>
  </si>
  <si>
    <t>2 02 02156 04 0000 151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</si>
  <si>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</si>
  <si>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1 08 07110 01 0000 110</t>
  </si>
  <si>
    <t xml:space="preserve">1 09 04052 04 0000 110 </t>
  </si>
  <si>
    <t>Денежные взыскания (штрафы) за нарушения законодательства Российской Федерации о промышленной безопасности</t>
  </si>
  <si>
    <t>1 16 45000 010000 140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</si>
  <si>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</t>
  </si>
  <si>
    <t>1 16 21040 04 0000 140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</si>
  <si>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имуществу,  зачисляемые в бюджеты городских округов</t>
  </si>
  <si>
    <t>1 16 23000 00 0000 140</t>
  </si>
  <si>
    <t>Доходы от возмещения ущерба при возникновении страховых случаев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</si>
  <si>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</si>
  <si>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</si>
  <si>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1 16 25010 01 0000 140</t>
  </si>
  <si>
    <t>1 16 43000 010000 140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</si>
  <si>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</si>
  <si>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</si>
  <si>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</si>
  <si>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</si>
  <si>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</si>
  <si>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</si>
  <si>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</si>
  <si>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</si>
  <si>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1 17 05000 00 0000 180</t>
  </si>
  <si>
    <t xml:space="preserve">Прочие неналоговые доходы </t>
  </si>
  <si>
    <t>1 17 05040 04 0000 180</t>
  </si>
  <si>
    <t>Прочие неналоговые доходы  бюджетов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</si>
  <si>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</si>
  <si>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</si>
  <si>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</si>
  <si>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</si>
  <si>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</si>
  <si>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</si>
  <si>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</si>
  <si>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</si>
  <si>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2 02 01001 04 0000 151</t>
  </si>
  <si>
    <t>Дотации бюджетам городских округов на выравнивание 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</si>
  <si>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</si>
  <si>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</si>
  <si>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</si>
  <si>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</si>
  <si>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2 02 02008 00 0000 151  </t>
  </si>
  <si>
    <t>Субсидии бюджетам на обеспечение  жильем  молодых семей</t>
  </si>
  <si>
    <t xml:space="preserve">2 02 02008 04 0000 151  </t>
  </si>
  <si>
    <t>Субсидии бюджетам городских округов на обеспечение  жильем  молодых семей</t>
  </si>
  <si>
    <t xml:space="preserve"> 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</si>
  <si>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</si>
  <si>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</si>
  <si>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</si>
  <si>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2 02 02079 00 0000 151</t>
  </si>
  <si>
    <t>2 02 03002 00 0000 151</t>
  </si>
  <si>
    <t>Субвенции бюджетам  на осуществление полномочий по подготовке проведения статистических переписей</t>
  </si>
  <si>
    <t>2 02 03002 04 0000 151</t>
  </si>
  <si>
    <t>2 02 03020 04 0000 151</t>
  </si>
  <si>
    <t>Субсидии бюджетам городских округов на модернизацию региональных  систем  дошкольного образования</t>
  </si>
  <si>
    <t>2 02 02204 04 0000 151</t>
  </si>
  <si>
    <t>2 02 02204 00 0000 151</t>
  </si>
  <si>
    <t>Субсидии бюджетам на модернизацию региональных  систем  дошкольного образования</t>
  </si>
  <si>
    <t>Субвенции бюджетам городских округов на выплату единовременного  пособия при  всех  формах  устройства  детей,  лишенных  родительского попечения, в семью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</si>
  <si>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</si>
  <si>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</si>
  <si>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</si>
  <si>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</si>
  <si>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2 02 03024 00 0000 151</t>
  </si>
  <si>
    <t>от 26 мая 2015 г. № 819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</si>
</sst>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\ mmm"/>
    <numFmt numFmtId="166" formatCode="#,##0.0"/>
    <numFmt numFmtId="167" formatCode="#,##0.0_ ;[Red]\-#,##0.0\ "/>
    <numFmt numFmtId="168" formatCode="d\ mmmm\,\ yyyy"/>
    <numFmt numFmtId="169" formatCode="0.0"/>
    <numFmt numFmtId="170" formatCode="_-* #,##0&quot;$&quot;_-;\-* #,##0&quot;$&quot;_-;_-* &quot;-&quot;&quot;$&quot;_-;_-@_-"/>
    <numFmt numFmtId="171" formatCode="_-* #,##0.00&quot;$&quot;_-;\-* #,##0.00&quot;$&quot;_-;_-* &quot;-&quot;??&quot;$&quot;_-;_-@_-"/>
    <numFmt numFmtId="172" formatCode="_-* #,##0.00_$_-;\-* #,##0.00_$_-;_-* &quot;-&quot;??_$_-;_-@_-"/>
    <numFmt numFmtId="173" formatCode="#,##0_ ;[Red]\-#,##0\ "/>
    <numFmt numFmtId="174" formatCode="0.000%"/>
    <numFmt numFmtId="175" formatCode="#,##0.000"/>
    <numFmt numFmtId="176" formatCode="#,##0.0000"/>
    <numFmt numFmtId="177" formatCode="0.00000"/>
    <numFmt numFmtId="178" formatCode="0.0000"/>
    <numFmt numFmtId="179" formatCode="0.000"/>
    <numFmt numFmtId="180" formatCode="#,##0.00_ ;[Red]\-#,##0.00\ 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0000"/>
    <numFmt numFmtId="186" formatCode="0.0000%"/>
    <numFmt numFmtId="187" formatCode="_-* #,##0.0_р_._-;\-* #,##0.0_р_._-;_-* &quot;-&quot;??_р_._-;_-@_-"/>
    <numFmt numFmtId="188" formatCode="#,##0.00&quot;р.&quot;"/>
    <numFmt numFmtId="189" formatCode="_-* #,##0_р_._-;\-* #,##0_р_._-;_-* &quot;-&quot;??_р_._-;_-@_-"/>
    <numFmt numFmtId="190" formatCode="000"/>
    <numFmt numFmtId="191" formatCode="#,##0_ ;\-#,##0\ "/>
    <numFmt numFmtId="192" formatCode="d/m"/>
    <numFmt numFmtId="193" formatCode="mmm/yyyy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#,##0&quot;р.&quot;"/>
    <numFmt numFmtId="203" formatCode="#,##0_р_."/>
    <numFmt numFmtId="204" formatCode="dd/mm/yy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_-* #,##0.000_р_._-;\-* #,##0.000_р_._-;_-* &quot;-&quot;??_р_._-;_-@_-"/>
    <numFmt numFmtId="211" formatCode="_-* #,##0.0000_р_._-;\-* #,##0.0000_р_._-;_-* &quot;-&quot;??_р_._-;_-@_-"/>
    <numFmt numFmtId="212" formatCode="[$€-2]\ ###,000_);[Red]\([$€-2]\ ###,000\)"/>
    <numFmt numFmtId="213" formatCode="_-* #,##0.00000_р_._-;\-* #,##0.00000_р_._-;_-* &quot;-&quot;??_р_._-;_-@_-"/>
    <numFmt numFmtId="214" formatCode="_-* #,##0.000000_р_._-;\-* #,##0.000000_р_._-;_-* &quot;-&quot;??_р_._-;_-@_-"/>
    <numFmt numFmtId="215" formatCode="#,##0.00_ ;\-#,##0.00\ "/>
    <numFmt numFmtId="216" formatCode="#,##0.0_ ;\-#,##0.0\ "/>
    <numFmt numFmtId="217" formatCode="#,##0.0&quot;р.&quot;"/>
    <numFmt numFmtId="218" formatCode="000000"/>
    <numFmt numFmtId="219" formatCode="#,##0.000_ ;[Red]\-#,##0.000\ 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7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67">
    <xf numFmtId="0" fontId="0" fillId="0" borderId="0" xfId="0" applyAlignment="1">
      <alignment/>
    </xf>
    <xf numFmtId="0" fontId="8" fillId="0" borderId="0" xfId="56">
      <alignment/>
      <protection/>
    </xf>
    <xf numFmtId="0" fontId="8" fillId="0" borderId="0" xfId="56" applyFill="1">
      <alignment/>
      <protection/>
    </xf>
    <xf numFmtId="0" fontId="24" fillId="0" borderId="0" xfId="56" applyFont="1">
      <alignment/>
      <protection/>
    </xf>
    <xf numFmtId="0" fontId="25" fillId="0" borderId="0" xfId="56" applyFont="1" applyBorder="1">
      <alignment/>
      <protection/>
    </xf>
    <xf numFmtId="0" fontId="27" fillId="0" borderId="0" xfId="56" applyFont="1">
      <alignment/>
      <protection/>
    </xf>
    <xf numFmtId="3" fontId="28" fillId="0" borderId="10" xfId="56" applyNumberFormat="1" applyFont="1" applyBorder="1" applyAlignment="1">
      <alignment horizontal="left" vertical="top"/>
      <protection/>
    </xf>
    <xf numFmtId="166" fontId="29" fillId="0" borderId="10" xfId="56" applyNumberFormat="1" applyFont="1" applyFill="1" applyBorder="1" applyAlignment="1">
      <alignment vertical="top"/>
      <protection/>
    </xf>
    <xf numFmtId="0" fontId="28" fillId="0" borderId="10" xfId="56" applyFont="1" applyBorder="1" applyAlignment="1">
      <alignment horizontal="left" vertical="top"/>
      <protection/>
    </xf>
    <xf numFmtId="0" fontId="30" fillId="0" borderId="0" xfId="56" applyFont="1">
      <alignment/>
      <protection/>
    </xf>
    <xf numFmtId="3" fontId="31" fillId="0" borderId="10" xfId="56" applyNumberFormat="1" applyFont="1" applyBorder="1" applyAlignment="1">
      <alignment horizontal="left" vertical="top"/>
      <protection/>
    </xf>
    <xf numFmtId="166" fontId="22" fillId="0" borderId="10" xfId="56" applyNumberFormat="1" applyFont="1" applyFill="1" applyBorder="1" applyAlignment="1">
      <alignment vertical="top"/>
      <protection/>
    </xf>
    <xf numFmtId="3" fontId="32" fillId="0" borderId="10" xfId="56" applyNumberFormat="1" applyFont="1" applyBorder="1" applyAlignment="1">
      <alignment horizontal="left" vertical="top"/>
      <protection/>
    </xf>
    <xf numFmtId="166" fontId="33" fillId="0" borderId="10" xfId="56" applyNumberFormat="1" applyFont="1" applyFill="1" applyBorder="1" applyAlignment="1">
      <alignment vertical="top"/>
      <protection/>
    </xf>
    <xf numFmtId="166" fontId="22" fillId="0" borderId="10" xfId="56" applyNumberFormat="1" applyFont="1" applyFill="1" applyBorder="1" applyAlignment="1">
      <alignment vertical="top"/>
      <protection/>
    </xf>
    <xf numFmtId="0" fontId="20" fillId="0" borderId="0" xfId="56" applyFont="1">
      <alignment/>
      <protection/>
    </xf>
    <xf numFmtId="3" fontId="32" fillId="0" borderId="10" xfId="56" applyNumberFormat="1" applyFont="1" applyBorder="1" applyAlignment="1">
      <alignment horizontal="left" vertical="top"/>
      <protection/>
    </xf>
    <xf numFmtId="166" fontId="33" fillId="0" borderId="10" xfId="56" applyNumberFormat="1" applyFont="1" applyFill="1" applyBorder="1" applyAlignment="1">
      <alignment vertical="top"/>
      <protection/>
    </xf>
    <xf numFmtId="0" fontId="8" fillId="0" borderId="0" xfId="56" applyFont="1">
      <alignment/>
      <protection/>
    </xf>
    <xf numFmtId="3" fontId="28" fillId="0" borderId="10" xfId="56" applyNumberFormat="1" applyFont="1" applyBorder="1" applyAlignment="1">
      <alignment vertical="top"/>
      <protection/>
    </xf>
    <xf numFmtId="3" fontId="32" fillId="0" borderId="10" xfId="56" applyNumberFormat="1" applyFont="1" applyBorder="1" applyAlignment="1">
      <alignment vertical="top"/>
      <protection/>
    </xf>
    <xf numFmtId="3" fontId="31" fillId="0" borderId="10" xfId="56" applyNumberFormat="1" applyFont="1" applyBorder="1" applyAlignment="1">
      <alignment vertical="top"/>
      <protection/>
    </xf>
    <xf numFmtId="0" fontId="31" fillId="0" borderId="10" xfId="56" applyFont="1" applyBorder="1" applyAlignment="1">
      <alignment horizontal="left" vertical="top"/>
      <protection/>
    </xf>
    <xf numFmtId="0" fontId="32" fillId="0" borderId="10" xfId="56" applyFont="1" applyBorder="1" applyAlignment="1">
      <alignment horizontal="left" vertical="top"/>
      <protection/>
    </xf>
    <xf numFmtId="0" fontId="31" fillId="0" borderId="10" xfId="56" applyFont="1" applyFill="1" applyBorder="1" applyAlignment="1">
      <alignment horizontal="left" vertical="top"/>
      <protection/>
    </xf>
    <xf numFmtId="0" fontId="32" fillId="0" borderId="10" xfId="56" applyFont="1" applyFill="1" applyBorder="1" applyAlignment="1">
      <alignment horizontal="left" vertical="top"/>
      <protection/>
    </xf>
    <xf numFmtId="0" fontId="32" fillId="0" borderId="10" xfId="56" applyFont="1" applyBorder="1" applyAlignment="1">
      <alignment horizontal="left" vertical="top"/>
      <protection/>
    </xf>
    <xf numFmtId="0" fontId="31" fillId="0" borderId="10" xfId="56" applyFont="1" applyBorder="1" applyAlignment="1">
      <alignment horizontal="left" vertical="top"/>
      <protection/>
    </xf>
    <xf numFmtId="3" fontId="31" fillId="0" borderId="10" xfId="56" applyNumberFormat="1" applyFont="1" applyBorder="1" applyAlignment="1">
      <alignment horizontal="left" vertical="top"/>
      <protection/>
    </xf>
    <xf numFmtId="166" fontId="29" fillId="0" borderId="10" xfId="56" applyNumberFormat="1" applyFont="1" applyFill="1" applyBorder="1" applyAlignment="1">
      <alignment vertical="top"/>
      <protection/>
    </xf>
    <xf numFmtId="166" fontId="29" fillId="0" borderId="10" xfId="56" applyNumberFormat="1" applyFont="1" applyFill="1" applyBorder="1" applyAlignment="1">
      <alignment/>
      <protection/>
    </xf>
    <xf numFmtId="0" fontId="29" fillId="0" borderId="10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vertical="top" wrapText="1"/>
    </xf>
    <xf numFmtId="0" fontId="29" fillId="0" borderId="10" xfId="0" applyFont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left" vertical="top" wrapText="1"/>
    </xf>
    <xf numFmtId="0" fontId="33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wrapText="1"/>
    </xf>
    <xf numFmtId="0" fontId="25" fillId="0" borderId="0" xfId="56" applyFont="1" applyFill="1" applyAlignment="1">
      <alignment horizontal="right"/>
      <protection/>
    </xf>
    <xf numFmtId="3" fontId="28" fillId="0" borderId="10" xfId="56" applyNumberFormat="1" applyFont="1" applyFill="1" applyBorder="1" applyAlignment="1">
      <alignment horizontal="left" vertical="top"/>
      <protection/>
    </xf>
    <xf numFmtId="0" fontId="29" fillId="0" borderId="10" xfId="0" applyFont="1" applyFill="1" applyBorder="1" applyAlignment="1">
      <alignment horizontal="left" vertical="top" wrapText="1"/>
    </xf>
    <xf numFmtId="3" fontId="31" fillId="0" borderId="10" xfId="56" applyNumberFormat="1" applyFont="1" applyFill="1" applyBorder="1" applyAlignment="1">
      <alignment horizontal="left" vertical="top"/>
      <protection/>
    </xf>
    <xf numFmtId="0" fontId="22" fillId="0" borderId="10" xfId="0" applyFont="1" applyFill="1" applyBorder="1" applyAlignment="1">
      <alignment horizontal="left" vertical="top" wrapText="1"/>
    </xf>
    <xf numFmtId="3" fontId="26" fillId="0" borderId="10" xfId="56" applyNumberFormat="1" applyFont="1" applyFill="1" applyBorder="1" applyAlignment="1">
      <alignment horizontal="center" vertical="center" wrapText="1"/>
      <protection/>
    </xf>
    <xf numFmtId="0" fontId="27" fillId="0" borderId="0" xfId="56" applyFont="1" applyFill="1">
      <alignment/>
      <protection/>
    </xf>
    <xf numFmtId="0" fontId="22" fillId="0" borderId="10" xfId="0" applyFont="1" applyFill="1" applyBorder="1" applyAlignment="1">
      <alignment vertical="top" wrapText="1"/>
    </xf>
    <xf numFmtId="3" fontId="32" fillId="0" borderId="10" xfId="56" applyNumberFormat="1" applyFont="1" applyFill="1" applyBorder="1" applyAlignment="1">
      <alignment horizontal="left" vertical="top"/>
      <protection/>
    </xf>
    <xf numFmtId="0" fontId="33" fillId="0" borderId="10" xfId="0" applyFont="1" applyFill="1" applyBorder="1" applyAlignment="1">
      <alignment vertical="top" wrapText="1"/>
    </xf>
    <xf numFmtId="0" fontId="19" fillId="0" borderId="0" xfId="56" applyFont="1">
      <alignment/>
      <protection/>
    </xf>
    <xf numFmtId="0" fontId="8" fillId="0" borderId="0" xfId="56" applyFont="1" applyFill="1" applyAlignment="1">
      <alignment horizontal="right"/>
      <protection/>
    </xf>
    <xf numFmtId="166" fontId="22" fillId="0" borderId="0" xfId="56" applyNumberFormat="1" applyFont="1" applyFill="1" applyAlignment="1">
      <alignment horizontal="right"/>
      <protection/>
    </xf>
    <xf numFmtId="3" fontId="34" fillId="0" borderId="11" xfId="55" applyNumberFormat="1" applyFont="1" applyFill="1" applyBorder="1" applyAlignment="1">
      <alignment horizontal="center" vertical="center" wrapText="1"/>
      <protection/>
    </xf>
    <xf numFmtId="3" fontId="34" fillId="0" borderId="10" xfId="55" applyNumberFormat="1" applyFont="1" applyFill="1" applyBorder="1" applyAlignment="1">
      <alignment horizontal="center" vertical="center" wrapText="1"/>
      <protection/>
    </xf>
    <xf numFmtId="0" fontId="30" fillId="0" borderId="0" xfId="56" applyFont="1" applyFill="1" applyAlignment="1">
      <alignment horizontal="right"/>
      <protection/>
    </xf>
    <xf numFmtId="3" fontId="34" fillId="0" borderId="12" xfId="55" applyNumberFormat="1" applyFont="1" applyFill="1" applyBorder="1" applyAlignment="1">
      <alignment horizontal="center" vertical="center" wrapText="1"/>
      <protection/>
    </xf>
    <xf numFmtId="3" fontId="34" fillId="0" borderId="13" xfId="55" applyNumberFormat="1" applyFont="1" applyFill="1" applyBorder="1" applyAlignment="1">
      <alignment horizontal="center" vertical="center" wrapText="1"/>
      <protection/>
    </xf>
    <xf numFmtId="3" fontId="34" fillId="0" borderId="11" xfId="56" applyNumberFormat="1" applyFont="1" applyFill="1" applyBorder="1" applyAlignment="1">
      <alignment horizontal="center" vertical="center" wrapText="1"/>
      <protection/>
    </xf>
    <xf numFmtId="3" fontId="34" fillId="0" borderId="14" xfId="56" applyNumberFormat="1" applyFont="1" applyFill="1" applyBorder="1" applyAlignment="1">
      <alignment horizontal="center" vertical="center" wrapText="1"/>
      <protection/>
    </xf>
    <xf numFmtId="0" fontId="23" fillId="0" borderId="0" xfId="56" applyFont="1" applyBorder="1" applyAlignment="1">
      <alignment horizontal="center" vertical="center" wrapText="1"/>
      <protection/>
    </xf>
  </cellXfs>
  <cellStyles count="56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сп9м-в2005г." xfId="55"/>
    <cellStyle name="Обычный_Покварталь.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8"/>
  <sheetViews>
    <sheetView tabSelected="1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5" sqref="I5"/>
    </sheetView>
  </sheetViews>
  <sheetFormatPr defaultColWidth="9.140625" defaultRowHeight="12.75"/>
  <cols>
    <col min="1" max="1" width="16.57421875" style="1" customWidth="1"/>
    <col min="2" max="2" width="66.140625" style="1" customWidth="1"/>
    <col min="3" max="3" width="10.7109375" style="2" hidden="1" customWidth="1"/>
    <col min="4" max="4" width="10.57421875" style="2" customWidth="1"/>
    <col min="5" max="5" width="12.00390625" style="1" customWidth="1"/>
    <col min="6" max="6" width="9.140625" style="1" hidden="1" customWidth="1"/>
    <col min="7" max="16384" width="9.140625" style="1" customWidth="1"/>
  </cols>
  <sheetData>
    <row r="1" spans="3:5" ht="12.75">
      <c r="C1" s="57"/>
      <c r="E1" s="61" t="s">
        <v>230</v>
      </c>
    </row>
    <row r="2" spans="3:5" ht="12.75">
      <c r="C2" s="57"/>
      <c r="E2" s="61" t="s">
        <v>231</v>
      </c>
    </row>
    <row r="3" spans="3:5" ht="12.75">
      <c r="C3" s="57"/>
      <c r="E3" s="61" t="s">
        <v>503</v>
      </c>
    </row>
    <row r="5" spans="1:5" s="3" customFormat="1" ht="106.5" customHeight="1">
      <c r="A5" s="66" t="s">
        <v>300</v>
      </c>
      <c r="B5" s="66"/>
      <c r="C5" s="66"/>
      <c r="D5" s="66"/>
      <c r="E5" s="66"/>
    </row>
    <row r="6" spans="1:5" ht="12.75" customHeight="1">
      <c r="A6" s="4"/>
      <c r="B6" s="4"/>
      <c r="C6" s="58" t="s">
        <v>191</v>
      </c>
      <c r="E6" s="46" t="s">
        <v>245</v>
      </c>
    </row>
    <row r="7" spans="1:5" s="2" customFormat="1" ht="18" customHeight="1">
      <c r="A7" s="64" t="s">
        <v>407</v>
      </c>
      <c r="B7" s="64" t="s">
        <v>408</v>
      </c>
      <c r="C7" s="59">
        <v>2015</v>
      </c>
      <c r="D7" s="62" t="s">
        <v>297</v>
      </c>
      <c r="E7" s="63"/>
    </row>
    <row r="8" spans="1:5" s="2" customFormat="1" ht="30.75" customHeight="1">
      <c r="A8" s="65"/>
      <c r="B8" s="65"/>
      <c r="C8" s="59"/>
      <c r="D8" s="60" t="s">
        <v>298</v>
      </c>
      <c r="E8" s="60" t="s">
        <v>299</v>
      </c>
    </row>
    <row r="9" spans="1:5" s="52" customFormat="1" ht="11.25">
      <c r="A9" s="51">
        <v>1</v>
      </c>
      <c r="B9" s="51">
        <v>2</v>
      </c>
      <c r="C9" s="51"/>
      <c r="D9" s="51">
        <v>3</v>
      </c>
      <c r="E9" s="51">
        <v>4</v>
      </c>
    </row>
    <row r="10" spans="1:6" s="5" customFormat="1" ht="30" customHeight="1">
      <c r="A10" s="6" t="s">
        <v>246</v>
      </c>
      <c r="B10" s="31" t="s">
        <v>247</v>
      </c>
      <c r="C10" s="7">
        <v>1889131.7</v>
      </c>
      <c r="D10" s="7">
        <f>D11+D23+D32+D46+D56+D70+D94+D111+D123+D126+D161+D104+D17</f>
        <v>6558.3</v>
      </c>
      <c r="E10" s="7">
        <f aca="true" t="shared" si="0" ref="E10:E73">C10+D10</f>
        <v>1895690</v>
      </c>
      <c r="F10" s="7">
        <f>F11+F23+F32+F46+F56+F70+F94+F111+F123+F126+F161+F104+F17</f>
        <v>0</v>
      </c>
    </row>
    <row r="11" spans="1:6" s="5" customFormat="1" ht="12.75" hidden="1">
      <c r="A11" s="8" t="s">
        <v>248</v>
      </c>
      <c r="B11" s="32" t="s">
        <v>249</v>
      </c>
      <c r="C11" s="7">
        <v>993630.3</v>
      </c>
      <c r="D11" s="7">
        <f>D12</f>
        <v>0</v>
      </c>
      <c r="E11" s="7">
        <f t="shared" si="0"/>
        <v>993630.3</v>
      </c>
      <c r="F11" s="7">
        <f>F12</f>
        <v>0</v>
      </c>
    </row>
    <row r="12" spans="1:6" s="9" customFormat="1" ht="12.75" hidden="1">
      <c r="A12" s="6" t="s">
        <v>250</v>
      </c>
      <c r="B12" s="31" t="s">
        <v>251</v>
      </c>
      <c r="C12" s="7">
        <v>993630.3</v>
      </c>
      <c r="D12" s="7">
        <f>D13+D14+D16+D15</f>
        <v>0</v>
      </c>
      <c r="E12" s="7">
        <f t="shared" si="0"/>
        <v>993630.3</v>
      </c>
      <c r="F12" s="7">
        <f>F13+F14+F16+F15</f>
        <v>0</v>
      </c>
    </row>
    <row r="13" spans="1:6" ht="40.5" customHeight="1" hidden="1">
      <c r="A13" s="10" t="s">
        <v>252</v>
      </c>
      <c r="B13" s="33" t="s">
        <v>192</v>
      </c>
      <c r="C13" s="11">
        <v>972979.3</v>
      </c>
      <c r="D13" s="11"/>
      <c r="E13" s="11">
        <f t="shared" si="0"/>
        <v>972979.3</v>
      </c>
      <c r="F13" s="11"/>
    </row>
    <row r="14" spans="1:6" ht="51" hidden="1">
      <c r="A14" s="10" t="s">
        <v>253</v>
      </c>
      <c r="B14" s="33" t="s">
        <v>193</v>
      </c>
      <c r="C14" s="11">
        <v>2451</v>
      </c>
      <c r="D14" s="11"/>
      <c r="E14" s="11">
        <f t="shared" si="0"/>
        <v>2451</v>
      </c>
      <c r="F14" s="11"/>
    </row>
    <row r="15" spans="1:6" ht="27.75" customHeight="1" hidden="1">
      <c r="A15" s="10" t="s">
        <v>254</v>
      </c>
      <c r="B15" s="33" t="s">
        <v>255</v>
      </c>
      <c r="C15" s="11">
        <v>16000</v>
      </c>
      <c r="D15" s="11"/>
      <c r="E15" s="11">
        <f t="shared" si="0"/>
        <v>16000</v>
      </c>
      <c r="F15" s="11"/>
    </row>
    <row r="16" spans="1:6" ht="54.75" customHeight="1" hidden="1">
      <c r="A16" s="10" t="s">
        <v>256</v>
      </c>
      <c r="B16" s="33" t="s">
        <v>194</v>
      </c>
      <c r="C16" s="11">
        <v>2200</v>
      </c>
      <c r="D16" s="11"/>
      <c r="E16" s="11">
        <f t="shared" si="0"/>
        <v>2200</v>
      </c>
      <c r="F16" s="11"/>
    </row>
    <row r="17" spans="1:6" s="56" customFormat="1" ht="25.5" hidden="1">
      <c r="A17" s="47" t="s">
        <v>24</v>
      </c>
      <c r="B17" s="48" t="s">
        <v>25</v>
      </c>
      <c r="C17" s="7">
        <v>5619.6</v>
      </c>
      <c r="D17" s="7">
        <f>D18</f>
        <v>0</v>
      </c>
      <c r="E17" s="7">
        <f t="shared" si="0"/>
        <v>5619.6</v>
      </c>
      <c r="F17" s="7">
        <f>F18</f>
        <v>0</v>
      </c>
    </row>
    <row r="18" spans="1:6" s="15" customFormat="1" ht="25.5" hidden="1">
      <c r="A18" s="54" t="s">
        <v>26</v>
      </c>
      <c r="B18" s="55" t="s">
        <v>27</v>
      </c>
      <c r="C18" s="13">
        <v>5619.6</v>
      </c>
      <c r="D18" s="13">
        <f>D19+D20+D21+D22</f>
        <v>0</v>
      </c>
      <c r="E18" s="13">
        <f t="shared" si="0"/>
        <v>5619.6</v>
      </c>
      <c r="F18" s="13">
        <f>F19+F20+F21+F22</f>
        <v>0</v>
      </c>
    </row>
    <row r="19" spans="1:6" ht="51" hidden="1">
      <c r="A19" s="49" t="s">
        <v>28</v>
      </c>
      <c r="B19" s="53" t="s">
        <v>29</v>
      </c>
      <c r="C19" s="11">
        <v>1889.9</v>
      </c>
      <c r="D19" s="11"/>
      <c r="E19" s="11">
        <f t="shared" si="0"/>
        <v>1889.9</v>
      </c>
      <c r="F19" s="11"/>
    </row>
    <row r="20" spans="1:6" ht="51" hidden="1">
      <c r="A20" s="49" t="s">
        <v>30</v>
      </c>
      <c r="B20" s="53" t="s">
        <v>195</v>
      </c>
      <c r="C20" s="11">
        <v>40.9</v>
      </c>
      <c r="D20" s="11"/>
      <c r="E20" s="11">
        <f t="shared" si="0"/>
        <v>40.9</v>
      </c>
      <c r="F20" s="11"/>
    </row>
    <row r="21" spans="1:6" ht="51" hidden="1">
      <c r="A21" s="49" t="s">
        <v>31</v>
      </c>
      <c r="B21" s="53" t="s">
        <v>32</v>
      </c>
      <c r="C21" s="11">
        <v>3688.8</v>
      </c>
      <c r="D21" s="11"/>
      <c r="E21" s="11">
        <f t="shared" si="0"/>
        <v>3688.8</v>
      </c>
      <c r="F21" s="11"/>
    </row>
    <row r="22" spans="1:6" ht="51" hidden="1">
      <c r="A22" s="49" t="s">
        <v>33</v>
      </c>
      <c r="B22" s="53" t="s">
        <v>34</v>
      </c>
      <c r="C22" s="11">
        <v>0</v>
      </c>
      <c r="D22" s="11"/>
      <c r="E22" s="11">
        <f t="shared" si="0"/>
        <v>0</v>
      </c>
      <c r="F22" s="11"/>
    </row>
    <row r="23" spans="1:6" ht="18" customHeight="1" hidden="1">
      <c r="A23" s="6" t="s">
        <v>257</v>
      </c>
      <c r="B23" s="32" t="s">
        <v>258</v>
      </c>
      <c r="C23" s="7">
        <v>101491</v>
      </c>
      <c r="D23" s="7">
        <f>D24+D27+D30</f>
        <v>0</v>
      </c>
      <c r="E23" s="7">
        <f t="shared" si="0"/>
        <v>101491</v>
      </c>
      <c r="F23" s="7">
        <f>F24+F27+F30</f>
        <v>0</v>
      </c>
    </row>
    <row r="24" spans="1:6" ht="14.25" customHeight="1" hidden="1">
      <c r="A24" s="12" t="s">
        <v>259</v>
      </c>
      <c r="B24" s="34" t="s">
        <v>260</v>
      </c>
      <c r="C24" s="13">
        <v>98985</v>
      </c>
      <c r="D24" s="13">
        <f>D25+D26</f>
        <v>0</v>
      </c>
      <c r="E24" s="13">
        <f t="shared" si="0"/>
        <v>98985</v>
      </c>
      <c r="F24" s="13">
        <f>F25+F26</f>
        <v>0</v>
      </c>
    </row>
    <row r="25" spans="1:6" ht="17.25" customHeight="1" hidden="1">
      <c r="A25" s="10" t="s">
        <v>261</v>
      </c>
      <c r="B25" s="33" t="s">
        <v>260</v>
      </c>
      <c r="C25" s="14">
        <v>98985</v>
      </c>
      <c r="D25" s="14"/>
      <c r="E25" s="14">
        <f t="shared" si="0"/>
        <v>98985</v>
      </c>
      <c r="F25" s="14"/>
    </row>
    <row r="26" spans="1:6" ht="25.5" hidden="1">
      <c r="A26" s="10" t="s">
        <v>262</v>
      </c>
      <c r="B26" s="33" t="s">
        <v>263</v>
      </c>
      <c r="C26" s="14">
        <v>0</v>
      </c>
      <c r="D26" s="14"/>
      <c r="E26" s="14">
        <f t="shared" si="0"/>
        <v>0</v>
      </c>
      <c r="F26" s="14"/>
    </row>
    <row r="27" spans="1:6" ht="12.75" hidden="1">
      <c r="A27" s="12" t="s">
        <v>264</v>
      </c>
      <c r="B27" s="34" t="s">
        <v>265</v>
      </c>
      <c r="C27" s="13">
        <v>6</v>
      </c>
      <c r="D27" s="13">
        <f>D28+D29</f>
        <v>0</v>
      </c>
      <c r="E27" s="13">
        <f t="shared" si="0"/>
        <v>6</v>
      </c>
      <c r="F27" s="13">
        <f>F28+F29</f>
        <v>0</v>
      </c>
    </row>
    <row r="28" spans="1:6" s="18" customFormat="1" ht="12.75" hidden="1">
      <c r="A28" s="10" t="s">
        <v>266</v>
      </c>
      <c r="B28" s="33" t="s">
        <v>265</v>
      </c>
      <c r="C28" s="11">
        <v>6</v>
      </c>
      <c r="D28" s="11">
        <v>0</v>
      </c>
      <c r="E28" s="11">
        <f t="shared" si="0"/>
        <v>6</v>
      </c>
      <c r="F28" s="11">
        <v>0</v>
      </c>
    </row>
    <row r="29" spans="1:6" ht="25.5" hidden="1">
      <c r="A29" s="10" t="s">
        <v>267</v>
      </c>
      <c r="B29" s="33" t="s">
        <v>268</v>
      </c>
      <c r="C29" s="13">
        <v>0</v>
      </c>
      <c r="D29" s="13">
        <v>0</v>
      </c>
      <c r="E29" s="13">
        <f t="shared" si="0"/>
        <v>0</v>
      </c>
      <c r="F29" s="13">
        <v>0</v>
      </c>
    </row>
    <row r="30" spans="1:6" ht="25.5" hidden="1">
      <c r="A30" s="12" t="s">
        <v>185</v>
      </c>
      <c r="B30" s="34" t="s">
        <v>178</v>
      </c>
      <c r="C30" s="13">
        <v>2500</v>
      </c>
      <c r="D30" s="13">
        <f>D31</f>
        <v>0</v>
      </c>
      <c r="E30" s="13">
        <f t="shared" si="0"/>
        <v>2500</v>
      </c>
      <c r="F30" s="13">
        <f>F31</f>
        <v>0</v>
      </c>
    </row>
    <row r="31" spans="1:6" s="18" customFormat="1" ht="25.5" hidden="1">
      <c r="A31" s="10" t="s">
        <v>186</v>
      </c>
      <c r="B31" s="33" t="s">
        <v>179</v>
      </c>
      <c r="C31" s="11">
        <v>2500</v>
      </c>
      <c r="D31" s="11"/>
      <c r="E31" s="11">
        <f t="shared" si="0"/>
        <v>2500</v>
      </c>
      <c r="F31" s="11"/>
    </row>
    <row r="32" spans="1:6" s="15" customFormat="1" ht="12.75" hidden="1">
      <c r="A32" s="6" t="s">
        <v>269</v>
      </c>
      <c r="B32" s="32" t="s">
        <v>270</v>
      </c>
      <c r="C32" s="7">
        <v>392624.9</v>
      </c>
      <c r="D32" s="7">
        <f>D33+D41+D38+D35</f>
        <v>0</v>
      </c>
      <c r="E32" s="7">
        <f t="shared" si="0"/>
        <v>392624.9</v>
      </c>
      <c r="F32" s="7">
        <f>F33+F41+F38+F35</f>
        <v>0</v>
      </c>
    </row>
    <row r="33" spans="1:6" ht="12.75" hidden="1">
      <c r="A33" s="12" t="s">
        <v>271</v>
      </c>
      <c r="B33" s="34" t="s">
        <v>272</v>
      </c>
      <c r="C33" s="13">
        <v>20410</v>
      </c>
      <c r="D33" s="13">
        <f>D34</f>
        <v>0</v>
      </c>
      <c r="E33" s="13">
        <f t="shared" si="0"/>
        <v>20410</v>
      </c>
      <c r="F33" s="13">
        <f>F34</f>
        <v>0</v>
      </c>
    </row>
    <row r="34" spans="1:6" ht="25.5" hidden="1">
      <c r="A34" s="10" t="s">
        <v>273</v>
      </c>
      <c r="B34" s="33" t="s">
        <v>274</v>
      </c>
      <c r="C34" s="11">
        <v>20410</v>
      </c>
      <c r="D34" s="11"/>
      <c r="E34" s="11">
        <f t="shared" si="0"/>
        <v>20410</v>
      </c>
      <c r="F34" s="11"/>
    </row>
    <row r="35" spans="1:6" ht="12.75" hidden="1">
      <c r="A35" s="16" t="s">
        <v>275</v>
      </c>
      <c r="B35" s="35" t="s">
        <v>276</v>
      </c>
      <c r="C35" s="17">
        <v>0</v>
      </c>
      <c r="D35" s="17">
        <f>D36+D37</f>
        <v>0</v>
      </c>
      <c r="E35" s="17">
        <f t="shared" si="0"/>
        <v>0</v>
      </c>
      <c r="F35" s="17">
        <f>F36+F37</f>
        <v>0</v>
      </c>
    </row>
    <row r="36" spans="1:6" ht="25.5" hidden="1">
      <c r="A36" s="10" t="s">
        <v>277</v>
      </c>
      <c r="B36" s="33" t="s">
        <v>278</v>
      </c>
      <c r="C36" s="11">
        <v>0</v>
      </c>
      <c r="D36" s="11">
        <v>0</v>
      </c>
      <c r="E36" s="11">
        <f t="shared" si="0"/>
        <v>0</v>
      </c>
      <c r="F36" s="11">
        <v>0</v>
      </c>
    </row>
    <row r="37" spans="1:6" ht="25.5" hidden="1">
      <c r="A37" s="10" t="s">
        <v>279</v>
      </c>
      <c r="B37" s="33" t="s">
        <v>280</v>
      </c>
      <c r="C37" s="11">
        <v>0</v>
      </c>
      <c r="D37" s="11"/>
      <c r="E37" s="11">
        <f t="shared" si="0"/>
        <v>0</v>
      </c>
      <c r="F37" s="11"/>
    </row>
    <row r="38" spans="1:6" ht="12.75" hidden="1">
      <c r="A38" s="16" t="s">
        <v>281</v>
      </c>
      <c r="B38" s="35" t="s">
        <v>282</v>
      </c>
      <c r="C38" s="17">
        <v>116935</v>
      </c>
      <c r="D38" s="17">
        <f>D39+D40</f>
        <v>0</v>
      </c>
      <c r="E38" s="17">
        <f t="shared" si="0"/>
        <v>116935</v>
      </c>
      <c r="F38" s="17">
        <f>F39+F40</f>
        <v>0</v>
      </c>
    </row>
    <row r="39" spans="1:6" ht="12.75" hidden="1">
      <c r="A39" s="10" t="s">
        <v>283</v>
      </c>
      <c r="B39" s="33" t="s">
        <v>284</v>
      </c>
      <c r="C39" s="11">
        <v>24900</v>
      </c>
      <c r="D39" s="11"/>
      <c r="E39" s="11">
        <f t="shared" si="0"/>
        <v>24900</v>
      </c>
      <c r="F39" s="11"/>
    </row>
    <row r="40" spans="1:6" ht="12.75" hidden="1">
      <c r="A40" s="10" t="s">
        <v>285</v>
      </c>
      <c r="B40" s="33" t="s">
        <v>286</v>
      </c>
      <c r="C40" s="14">
        <v>92035</v>
      </c>
      <c r="D40" s="14"/>
      <c r="E40" s="14">
        <f t="shared" si="0"/>
        <v>92035</v>
      </c>
      <c r="F40" s="14"/>
    </row>
    <row r="41" spans="1:6" ht="12.75" hidden="1">
      <c r="A41" s="16" t="s">
        <v>287</v>
      </c>
      <c r="B41" s="35" t="s">
        <v>288</v>
      </c>
      <c r="C41" s="13">
        <v>255279.9</v>
      </c>
      <c r="D41" s="13">
        <f>D42+D44</f>
        <v>0</v>
      </c>
      <c r="E41" s="13">
        <f t="shared" si="0"/>
        <v>255279.9</v>
      </c>
      <c r="F41" s="13">
        <f>F42+F44</f>
        <v>0</v>
      </c>
    </row>
    <row r="42" spans="1:6" ht="12.75" hidden="1">
      <c r="A42" s="10" t="s">
        <v>93</v>
      </c>
      <c r="B42" s="33" t="s">
        <v>94</v>
      </c>
      <c r="C42" s="11">
        <v>234629.9</v>
      </c>
      <c r="D42" s="11">
        <f>D43</f>
        <v>0</v>
      </c>
      <c r="E42" s="11">
        <f t="shared" si="0"/>
        <v>234629.9</v>
      </c>
      <c r="F42" s="11">
        <f>F43</f>
        <v>0</v>
      </c>
    </row>
    <row r="43" spans="1:6" ht="28.5" customHeight="1" hidden="1">
      <c r="A43" s="10" t="s">
        <v>95</v>
      </c>
      <c r="B43" s="37" t="s">
        <v>96</v>
      </c>
      <c r="C43" s="11">
        <v>234629.9</v>
      </c>
      <c r="D43" s="11"/>
      <c r="E43" s="11">
        <f t="shared" si="0"/>
        <v>234629.9</v>
      </c>
      <c r="F43" s="11"/>
    </row>
    <row r="44" spans="1:6" ht="12.75" hidden="1">
      <c r="A44" s="10" t="s">
        <v>97</v>
      </c>
      <c r="B44" s="33" t="s">
        <v>98</v>
      </c>
      <c r="C44" s="11">
        <v>20650</v>
      </c>
      <c r="D44" s="11">
        <f>D45</f>
        <v>0</v>
      </c>
      <c r="E44" s="11">
        <f t="shared" si="0"/>
        <v>20650</v>
      </c>
      <c r="F44" s="11">
        <f>F45</f>
        <v>0</v>
      </c>
    </row>
    <row r="45" spans="1:6" ht="29.25" customHeight="1" hidden="1">
      <c r="A45" s="10" t="s">
        <v>99</v>
      </c>
      <c r="B45" s="37" t="s">
        <v>100</v>
      </c>
      <c r="C45" s="11">
        <v>20650</v>
      </c>
      <c r="D45" s="11"/>
      <c r="E45" s="11">
        <f t="shared" si="0"/>
        <v>20650</v>
      </c>
      <c r="F45" s="11"/>
    </row>
    <row r="46" spans="1:6" ht="12.75" hidden="1">
      <c r="A46" s="6" t="s">
        <v>290</v>
      </c>
      <c r="B46" s="32" t="s">
        <v>291</v>
      </c>
      <c r="C46" s="7">
        <v>17951.6</v>
      </c>
      <c r="D46" s="7">
        <f>D47+D49</f>
        <v>0</v>
      </c>
      <c r="E46" s="7">
        <f t="shared" si="0"/>
        <v>17951.6</v>
      </c>
      <c r="F46" s="7">
        <f>F47+F49</f>
        <v>0</v>
      </c>
    </row>
    <row r="47" spans="1:6" ht="27" customHeight="1" hidden="1">
      <c r="A47" s="12" t="s">
        <v>292</v>
      </c>
      <c r="B47" s="36" t="s">
        <v>293</v>
      </c>
      <c r="C47" s="17">
        <v>17700</v>
      </c>
      <c r="D47" s="17">
        <f>D48</f>
        <v>0</v>
      </c>
      <c r="E47" s="17">
        <f t="shared" si="0"/>
        <v>17700</v>
      </c>
      <c r="F47" s="17">
        <f>F48</f>
        <v>0</v>
      </c>
    </row>
    <row r="48" spans="1:6" ht="38.25" hidden="1">
      <c r="A48" s="10" t="s">
        <v>294</v>
      </c>
      <c r="B48" s="33" t="s">
        <v>295</v>
      </c>
      <c r="C48" s="11">
        <v>17700</v>
      </c>
      <c r="D48" s="11"/>
      <c r="E48" s="11">
        <f t="shared" si="0"/>
        <v>17700</v>
      </c>
      <c r="F48" s="11"/>
    </row>
    <row r="49" spans="1:6" ht="28.5" customHeight="1" hidden="1">
      <c r="A49" s="12" t="s">
        <v>296</v>
      </c>
      <c r="B49" s="34" t="s">
        <v>301</v>
      </c>
      <c r="C49" s="13">
        <v>251.6</v>
      </c>
      <c r="D49" s="13">
        <f>D52+D53+D54+D51+D50</f>
        <v>0</v>
      </c>
      <c r="E49" s="13">
        <f t="shared" si="0"/>
        <v>251.6</v>
      </c>
      <c r="F49" s="13">
        <f>F52+F53+F54+F51+F50</f>
        <v>0</v>
      </c>
    </row>
    <row r="50" spans="1:6" ht="52.5" customHeight="1" hidden="1">
      <c r="A50" s="10" t="s">
        <v>441</v>
      </c>
      <c r="B50" s="33" t="s">
        <v>440</v>
      </c>
      <c r="C50" s="13">
        <v>0</v>
      </c>
      <c r="D50" s="13"/>
      <c r="E50" s="13">
        <f t="shared" si="0"/>
        <v>0</v>
      </c>
      <c r="F50" s="13"/>
    </row>
    <row r="51" spans="1:6" ht="51" hidden="1">
      <c r="A51" s="10" t="s">
        <v>302</v>
      </c>
      <c r="B51" s="33" t="s">
        <v>196</v>
      </c>
      <c r="C51" s="13">
        <v>0</v>
      </c>
      <c r="D51" s="13">
        <v>0</v>
      </c>
      <c r="E51" s="13">
        <f t="shared" si="0"/>
        <v>0</v>
      </c>
      <c r="F51" s="13">
        <v>0</v>
      </c>
    </row>
    <row r="52" spans="1:6" ht="40.5" customHeight="1" hidden="1">
      <c r="A52" s="10" t="s">
        <v>303</v>
      </c>
      <c r="B52" s="33" t="s">
        <v>304</v>
      </c>
      <c r="C52" s="11">
        <v>0</v>
      </c>
      <c r="D52" s="11">
        <v>0</v>
      </c>
      <c r="E52" s="11">
        <f t="shared" si="0"/>
        <v>0</v>
      </c>
      <c r="F52" s="11">
        <v>0</v>
      </c>
    </row>
    <row r="53" spans="1:6" ht="17.25" customHeight="1" hidden="1">
      <c r="A53" s="10" t="s">
        <v>305</v>
      </c>
      <c r="B53" s="33" t="s">
        <v>306</v>
      </c>
      <c r="C53" s="11">
        <v>50</v>
      </c>
      <c r="D53" s="11"/>
      <c r="E53" s="11">
        <f t="shared" si="0"/>
        <v>50</v>
      </c>
      <c r="F53" s="11"/>
    </row>
    <row r="54" spans="1:6" ht="42.75" customHeight="1" hidden="1">
      <c r="A54" s="10" t="s">
        <v>307</v>
      </c>
      <c r="B54" s="33" t="s">
        <v>308</v>
      </c>
      <c r="C54" s="11">
        <v>201.6</v>
      </c>
      <c r="D54" s="11">
        <f>D55</f>
        <v>0</v>
      </c>
      <c r="E54" s="11">
        <f t="shared" si="0"/>
        <v>201.6</v>
      </c>
      <c r="F54" s="11">
        <f>F55</f>
        <v>0</v>
      </c>
    </row>
    <row r="55" spans="1:6" ht="55.5" customHeight="1" hidden="1">
      <c r="A55" s="10" t="s">
        <v>309</v>
      </c>
      <c r="B55" s="33" t="s">
        <v>197</v>
      </c>
      <c r="C55" s="11">
        <v>201.6</v>
      </c>
      <c r="D55" s="11"/>
      <c r="E55" s="11">
        <f t="shared" si="0"/>
        <v>201.6</v>
      </c>
      <c r="F55" s="11"/>
    </row>
    <row r="56" spans="1:6" ht="30" customHeight="1" hidden="1">
      <c r="A56" s="6" t="s">
        <v>310</v>
      </c>
      <c r="B56" s="32" t="s">
        <v>311</v>
      </c>
      <c r="C56" s="7">
        <v>0</v>
      </c>
      <c r="D56" s="7">
        <f>D57+D59+D63</f>
        <v>0</v>
      </c>
      <c r="E56" s="7">
        <f t="shared" si="0"/>
        <v>0</v>
      </c>
      <c r="F56" s="7">
        <f>F57+F59+F63</f>
        <v>0</v>
      </c>
    </row>
    <row r="57" spans="1:6" s="18" customFormat="1" ht="30" customHeight="1" hidden="1">
      <c r="A57" s="16" t="s">
        <v>312</v>
      </c>
      <c r="B57" s="35" t="s">
        <v>313</v>
      </c>
      <c r="C57" s="17">
        <v>0</v>
      </c>
      <c r="D57" s="17"/>
      <c r="E57" s="17">
        <f t="shared" si="0"/>
        <v>0</v>
      </c>
      <c r="F57" s="17"/>
    </row>
    <row r="58" spans="1:6" ht="25.5" hidden="1">
      <c r="A58" s="16" t="s">
        <v>314</v>
      </c>
      <c r="B58" s="37" t="s">
        <v>315</v>
      </c>
      <c r="C58" s="17">
        <v>0</v>
      </c>
      <c r="D58" s="17"/>
      <c r="E58" s="17">
        <f t="shared" si="0"/>
        <v>0</v>
      </c>
      <c r="F58" s="17"/>
    </row>
    <row r="59" spans="1:6" ht="18" customHeight="1" hidden="1">
      <c r="A59" s="12" t="s">
        <v>316</v>
      </c>
      <c r="B59" s="34" t="s">
        <v>317</v>
      </c>
      <c r="C59" s="13">
        <v>0</v>
      </c>
      <c r="D59" s="13">
        <f>D60+D61</f>
        <v>0</v>
      </c>
      <c r="E59" s="13">
        <f t="shared" si="0"/>
        <v>0</v>
      </c>
      <c r="F59" s="13">
        <f>F60+F61</f>
        <v>0</v>
      </c>
    </row>
    <row r="60" spans="1:6" ht="16.5" customHeight="1" hidden="1">
      <c r="A60" s="10" t="s">
        <v>318</v>
      </c>
      <c r="B60" s="33" t="s">
        <v>319</v>
      </c>
      <c r="C60" s="11">
        <v>0</v>
      </c>
      <c r="D60" s="11"/>
      <c r="E60" s="11">
        <f t="shared" si="0"/>
        <v>0</v>
      </c>
      <c r="F60" s="11"/>
    </row>
    <row r="61" spans="1:6" ht="16.5" customHeight="1" hidden="1">
      <c r="A61" s="10" t="s">
        <v>320</v>
      </c>
      <c r="B61" s="33" t="s">
        <v>321</v>
      </c>
      <c r="C61" s="11">
        <v>0</v>
      </c>
      <c r="D61" s="11">
        <f>D62</f>
        <v>0</v>
      </c>
      <c r="E61" s="11">
        <f t="shared" si="0"/>
        <v>0</v>
      </c>
      <c r="F61" s="11">
        <f>F62</f>
        <v>0</v>
      </c>
    </row>
    <row r="62" spans="1:6" ht="27.75" customHeight="1" hidden="1">
      <c r="A62" s="10" t="s">
        <v>442</v>
      </c>
      <c r="B62" s="33" t="s">
        <v>322</v>
      </c>
      <c r="C62" s="11">
        <v>0</v>
      </c>
      <c r="D62" s="11">
        <v>0</v>
      </c>
      <c r="E62" s="11">
        <f t="shared" si="0"/>
        <v>0</v>
      </c>
      <c r="F62" s="11">
        <v>0</v>
      </c>
    </row>
    <row r="63" spans="1:6" ht="12.75" hidden="1">
      <c r="A63" s="12" t="s">
        <v>323</v>
      </c>
      <c r="B63" s="34" t="s">
        <v>324</v>
      </c>
      <c r="C63" s="13">
        <v>0</v>
      </c>
      <c r="D63" s="13">
        <f>D64+D66+D68</f>
        <v>0</v>
      </c>
      <c r="E63" s="13">
        <f t="shared" si="0"/>
        <v>0</v>
      </c>
      <c r="F63" s="13">
        <f>F64+F66+F68</f>
        <v>0</v>
      </c>
    </row>
    <row r="64" spans="1:6" ht="12.75" hidden="1">
      <c r="A64" s="10" t="s">
        <v>325</v>
      </c>
      <c r="B64" s="33" t="s">
        <v>326</v>
      </c>
      <c r="C64" s="11">
        <v>0</v>
      </c>
      <c r="D64" s="11">
        <f>D65</f>
        <v>0</v>
      </c>
      <c r="E64" s="11">
        <f t="shared" si="0"/>
        <v>0</v>
      </c>
      <c r="F64" s="11">
        <f>F65</f>
        <v>0</v>
      </c>
    </row>
    <row r="65" spans="1:6" ht="12.75" hidden="1">
      <c r="A65" s="10" t="s">
        <v>327</v>
      </c>
      <c r="B65" s="33" t="s">
        <v>328</v>
      </c>
      <c r="C65" s="11">
        <v>0</v>
      </c>
      <c r="D65" s="11">
        <v>0</v>
      </c>
      <c r="E65" s="11">
        <f t="shared" si="0"/>
        <v>0</v>
      </c>
      <c r="F65" s="11">
        <v>0</v>
      </c>
    </row>
    <row r="66" spans="1:6" ht="38.25" hidden="1">
      <c r="A66" s="10" t="s">
        <v>329</v>
      </c>
      <c r="B66" s="33" t="s">
        <v>330</v>
      </c>
      <c r="C66" s="11">
        <v>0</v>
      </c>
      <c r="D66" s="11">
        <f>D67</f>
        <v>0</v>
      </c>
      <c r="E66" s="11">
        <f t="shared" si="0"/>
        <v>0</v>
      </c>
      <c r="F66" s="11">
        <f>F67</f>
        <v>0</v>
      </c>
    </row>
    <row r="67" spans="1:6" ht="38.25" hidden="1">
      <c r="A67" s="10" t="s">
        <v>177</v>
      </c>
      <c r="B67" s="33" t="s">
        <v>333</v>
      </c>
      <c r="C67" s="11">
        <v>0</v>
      </c>
      <c r="D67" s="11">
        <v>0</v>
      </c>
      <c r="E67" s="11">
        <f t="shared" si="0"/>
        <v>0</v>
      </c>
      <c r="F67" s="11">
        <v>0</v>
      </c>
    </row>
    <row r="68" spans="1:6" ht="14.25" customHeight="1" hidden="1">
      <c r="A68" s="10" t="s">
        <v>334</v>
      </c>
      <c r="B68" s="33" t="s">
        <v>335</v>
      </c>
      <c r="C68" s="11">
        <v>0</v>
      </c>
      <c r="D68" s="11">
        <f>D69</f>
        <v>0</v>
      </c>
      <c r="E68" s="11">
        <f t="shared" si="0"/>
        <v>0</v>
      </c>
      <c r="F68" s="11">
        <f>F69</f>
        <v>0</v>
      </c>
    </row>
    <row r="69" spans="1:6" ht="23.25" customHeight="1" hidden="1">
      <c r="A69" s="10" t="s">
        <v>336</v>
      </c>
      <c r="B69" s="33" t="s">
        <v>337</v>
      </c>
      <c r="C69" s="11">
        <v>0</v>
      </c>
      <c r="D69" s="11">
        <v>0</v>
      </c>
      <c r="E69" s="11">
        <f t="shared" si="0"/>
        <v>0</v>
      </c>
      <c r="F69" s="11">
        <v>0</v>
      </c>
    </row>
    <row r="70" spans="1:6" ht="25.5" hidden="1">
      <c r="A70" s="6" t="s">
        <v>338</v>
      </c>
      <c r="B70" s="32" t="s">
        <v>339</v>
      </c>
      <c r="C70" s="7">
        <v>248311.2</v>
      </c>
      <c r="D70" s="7">
        <f>D73+D75+D84+D87+D89+D71</f>
        <v>0</v>
      </c>
      <c r="E70" s="7">
        <f t="shared" si="0"/>
        <v>248311.2</v>
      </c>
      <c r="F70" s="7">
        <f>F73+F75+F84+F87+F89+F71</f>
        <v>0</v>
      </c>
    </row>
    <row r="71" spans="1:6" ht="43.5" customHeight="1" hidden="1">
      <c r="A71" s="47" t="s">
        <v>106</v>
      </c>
      <c r="B71" s="48" t="s">
        <v>107</v>
      </c>
      <c r="C71" s="7">
        <v>444</v>
      </c>
      <c r="D71" s="7">
        <f>D72</f>
        <v>0</v>
      </c>
      <c r="E71" s="7">
        <f t="shared" si="0"/>
        <v>444</v>
      </c>
      <c r="F71" s="7">
        <f>F72</f>
        <v>0</v>
      </c>
    </row>
    <row r="72" spans="1:6" s="18" customFormat="1" ht="30.75" customHeight="1" hidden="1">
      <c r="A72" s="49" t="s">
        <v>108</v>
      </c>
      <c r="B72" s="50" t="s">
        <v>331</v>
      </c>
      <c r="C72" s="11">
        <v>444</v>
      </c>
      <c r="D72" s="11"/>
      <c r="E72" s="11">
        <f t="shared" si="0"/>
        <v>444</v>
      </c>
      <c r="F72" s="11"/>
    </row>
    <row r="73" spans="1:6" ht="25.5" hidden="1">
      <c r="A73" s="6" t="s">
        <v>340</v>
      </c>
      <c r="B73" s="31" t="s">
        <v>341</v>
      </c>
      <c r="C73" s="7">
        <v>0</v>
      </c>
      <c r="D73" s="7">
        <f>D74</f>
        <v>0</v>
      </c>
      <c r="E73" s="7">
        <f t="shared" si="0"/>
        <v>0</v>
      </c>
      <c r="F73" s="7">
        <f>F74</f>
        <v>0</v>
      </c>
    </row>
    <row r="74" spans="1:6" ht="25.5" hidden="1">
      <c r="A74" s="10" t="s">
        <v>342</v>
      </c>
      <c r="B74" s="33" t="s">
        <v>343</v>
      </c>
      <c r="C74" s="11">
        <v>0</v>
      </c>
      <c r="D74" s="11"/>
      <c r="E74" s="11">
        <f aca="true" t="shared" si="1" ref="E74:E137">C74+D74</f>
        <v>0</v>
      </c>
      <c r="F74" s="11"/>
    </row>
    <row r="75" spans="1:6" ht="54.75" customHeight="1" hidden="1">
      <c r="A75" s="6" t="s">
        <v>344</v>
      </c>
      <c r="B75" s="31" t="s">
        <v>198</v>
      </c>
      <c r="C75" s="7">
        <v>230837.6</v>
      </c>
      <c r="D75" s="7">
        <f>D76+D78+D80</f>
        <v>0</v>
      </c>
      <c r="E75" s="7">
        <f t="shared" si="1"/>
        <v>230837.6</v>
      </c>
      <c r="F75" s="7">
        <f>F76+F78+F80</f>
        <v>0</v>
      </c>
    </row>
    <row r="76" spans="1:6" ht="40.5" customHeight="1" hidden="1">
      <c r="A76" s="12" t="s">
        <v>345</v>
      </c>
      <c r="B76" s="34" t="s">
        <v>346</v>
      </c>
      <c r="C76" s="13">
        <v>167000</v>
      </c>
      <c r="D76" s="13">
        <f>D77</f>
        <v>0</v>
      </c>
      <c r="E76" s="13">
        <f t="shared" si="1"/>
        <v>167000</v>
      </c>
      <c r="F76" s="13">
        <f>F77</f>
        <v>0</v>
      </c>
    </row>
    <row r="77" spans="1:6" ht="40.5" customHeight="1" hidden="1">
      <c r="A77" s="10" t="s">
        <v>347</v>
      </c>
      <c r="B77" s="33" t="s">
        <v>199</v>
      </c>
      <c r="C77" s="14">
        <v>167000</v>
      </c>
      <c r="D77" s="14"/>
      <c r="E77" s="14">
        <f t="shared" si="1"/>
        <v>167000</v>
      </c>
      <c r="F77" s="14"/>
    </row>
    <row r="78" spans="1:6" ht="53.25" customHeight="1" hidden="1">
      <c r="A78" s="16" t="s">
        <v>348</v>
      </c>
      <c r="B78" s="35" t="s">
        <v>200</v>
      </c>
      <c r="C78" s="13">
        <v>11088</v>
      </c>
      <c r="D78" s="13">
        <f>D79</f>
        <v>0</v>
      </c>
      <c r="E78" s="13">
        <f t="shared" si="1"/>
        <v>11088</v>
      </c>
      <c r="F78" s="13">
        <f>F79</f>
        <v>0</v>
      </c>
    </row>
    <row r="79" spans="1:6" ht="41.25" customHeight="1" hidden="1">
      <c r="A79" s="10" t="s">
        <v>349</v>
      </c>
      <c r="B79" s="33" t="s">
        <v>114</v>
      </c>
      <c r="C79" s="11">
        <v>11088</v>
      </c>
      <c r="D79" s="11"/>
      <c r="E79" s="11">
        <f t="shared" si="1"/>
        <v>11088</v>
      </c>
      <c r="F79" s="11"/>
    </row>
    <row r="80" spans="1:6" ht="51" hidden="1">
      <c r="A80" s="12" t="s">
        <v>350</v>
      </c>
      <c r="B80" s="34" t="s">
        <v>201</v>
      </c>
      <c r="C80" s="13">
        <v>2085.6</v>
      </c>
      <c r="D80" s="13">
        <f>D81</f>
        <v>0</v>
      </c>
      <c r="E80" s="13">
        <f t="shared" si="1"/>
        <v>2085.6</v>
      </c>
      <c r="F80" s="13">
        <f>F81</f>
        <v>0</v>
      </c>
    </row>
    <row r="81" spans="1:6" ht="51" hidden="1">
      <c r="A81" s="10" t="s">
        <v>351</v>
      </c>
      <c r="B81" s="33" t="s">
        <v>115</v>
      </c>
      <c r="C81" s="11">
        <v>2085.6</v>
      </c>
      <c r="D81" s="11"/>
      <c r="E81" s="11">
        <f t="shared" si="1"/>
        <v>2085.6</v>
      </c>
      <c r="F81" s="11"/>
    </row>
    <row r="82" spans="1:6" ht="25.5" hidden="1">
      <c r="A82" s="12" t="s">
        <v>85</v>
      </c>
      <c r="B82" s="34" t="s">
        <v>86</v>
      </c>
      <c r="C82" s="13">
        <v>50664</v>
      </c>
      <c r="D82" s="11"/>
      <c r="E82" s="11">
        <f t="shared" si="1"/>
        <v>50664</v>
      </c>
      <c r="F82" s="11"/>
    </row>
    <row r="83" spans="1:6" ht="25.5" hidden="1">
      <c r="A83" s="10" t="s">
        <v>87</v>
      </c>
      <c r="B83" s="33" t="s">
        <v>88</v>
      </c>
      <c r="C83" s="11">
        <v>50664</v>
      </c>
      <c r="D83" s="11"/>
      <c r="E83" s="11">
        <f t="shared" si="1"/>
        <v>50664</v>
      </c>
      <c r="F83" s="11"/>
    </row>
    <row r="84" spans="1:6" ht="16.5" customHeight="1" hidden="1">
      <c r="A84" s="19" t="s">
        <v>352</v>
      </c>
      <c r="B84" s="31" t="s">
        <v>353</v>
      </c>
      <c r="C84" s="7">
        <v>2253</v>
      </c>
      <c r="D84" s="7">
        <f>D85</f>
        <v>0</v>
      </c>
      <c r="E84" s="7">
        <f t="shared" si="1"/>
        <v>2253</v>
      </c>
      <c r="F84" s="7">
        <f>F85</f>
        <v>0</v>
      </c>
    </row>
    <row r="85" spans="1:6" ht="30" customHeight="1" hidden="1">
      <c r="A85" s="20" t="s">
        <v>354</v>
      </c>
      <c r="B85" s="34" t="s">
        <v>355</v>
      </c>
      <c r="C85" s="13">
        <v>2253</v>
      </c>
      <c r="D85" s="13">
        <f>D86</f>
        <v>0</v>
      </c>
      <c r="E85" s="13">
        <f t="shared" si="1"/>
        <v>2253</v>
      </c>
      <c r="F85" s="13">
        <f>F86</f>
        <v>0</v>
      </c>
    </row>
    <row r="86" spans="1:6" ht="27.75" customHeight="1" hidden="1">
      <c r="A86" s="21" t="s">
        <v>358</v>
      </c>
      <c r="B86" s="33" t="s">
        <v>359</v>
      </c>
      <c r="C86" s="11">
        <v>2253</v>
      </c>
      <c r="D86" s="11"/>
      <c r="E86" s="11">
        <f t="shared" si="1"/>
        <v>2253</v>
      </c>
      <c r="F86" s="11"/>
    </row>
    <row r="87" spans="1:6" ht="51" hidden="1">
      <c r="A87" s="19" t="s">
        <v>360</v>
      </c>
      <c r="B87" s="38" t="s">
        <v>202</v>
      </c>
      <c r="C87" s="11">
        <v>0</v>
      </c>
      <c r="D87" s="11">
        <f>D88</f>
        <v>0</v>
      </c>
      <c r="E87" s="11">
        <f t="shared" si="1"/>
        <v>0</v>
      </c>
      <c r="F87" s="11">
        <f>F88</f>
        <v>0</v>
      </c>
    </row>
    <row r="88" spans="1:6" ht="54" customHeight="1" hidden="1">
      <c r="A88" s="22" t="s">
        <v>361</v>
      </c>
      <c r="B88" s="33" t="s">
        <v>203</v>
      </c>
      <c r="C88" s="11">
        <v>0</v>
      </c>
      <c r="D88" s="11">
        <v>0</v>
      </c>
      <c r="E88" s="11">
        <f t="shared" si="1"/>
        <v>0</v>
      </c>
      <c r="F88" s="11">
        <v>0</v>
      </c>
    </row>
    <row r="89" spans="1:6" ht="51" hidden="1">
      <c r="A89" s="6" t="s">
        <v>362</v>
      </c>
      <c r="B89" s="38" t="s">
        <v>204</v>
      </c>
      <c r="C89" s="7">
        <v>14776.6</v>
      </c>
      <c r="D89" s="7">
        <f>D92+D90</f>
        <v>0</v>
      </c>
      <c r="E89" s="7">
        <f t="shared" si="1"/>
        <v>14776.6</v>
      </c>
      <c r="F89" s="7">
        <f>F92+F90</f>
        <v>0</v>
      </c>
    </row>
    <row r="90" spans="1:6" ht="25.5" hidden="1">
      <c r="A90" s="12" t="s">
        <v>363</v>
      </c>
      <c r="B90" s="35" t="s">
        <v>364</v>
      </c>
      <c r="C90" s="13">
        <v>361.9</v>
      </c>
      <c r="D90" s="13">
        <f>D91</f>
        <v>0</v>
      </c>
      <c r="E90" s="13">
        <f t="shared" si="1"/>
        <v>361.9</v>
      </c>
      <c r="F90" s="13">
        <f>F91</f>
        <v>0</v>
      </c>
    </row>
    <row r="91" spans="1:6" ht="25.5" hidden="1">
      <c r="A91" s="10" t="s">
        <v>365</v>
      </c>
      <c r="B91" s="37" t="s">
        <v>366</v>
      </c>
      <c r="C91" s="11">
        <v>361.9</v>
      </c>
      <c r="D91" s="11"/>
      <c r="E91" s="11">
        <f t="shared" si="1"/>
        <v>361.9</v>
      </c>
      <c r="F91" s="11"/>
    </row>
    <row r="92" spans="1:6" ht="52.5" customHeight="1" hidden="1">
      <c r="A92" s="23" t="s">
        <v>367</v>
      </c>
      <c r="B92" s="35" t="s">
        <v>205</v>
      </c>
      <c r="C92" s="17">
        <v>14414.7</v>
      </c>
      <c r="D92" s="17">
        <f>D93</f>
        <v>0</v>
      </c>
      <c r="E92" s="17">
        <f t="shared" si="1"/>
        <v>14414.7</v>
      </c>
      <c r="F92" s="17">
        <f>F93</f>
        <v>0</v>
      </c>
    </row>
    <row r="93" spans="1:6" ht="41.25" customHeight="1" hidden="1">
      <c r="A93" s="24" t="s">
        <v>368</v>
      </c>
      <c r="B93" s="39" t="s">
        <v>116</v>
      </c>
      <c r="C93" s="14">
        <v>14414.7</v>
      </c>
      <c r="D93" s="14"/>
      <c r="E93" s="14">
        <f t="shared" si="1"/>
        <v>14414.7</v>
      </c>
      <c r="F93" s="14"/>
    </row>
    <row r="94" spans="1:6" ht="12.75" hidden="1">
      <c r="A94" s="6" t="s">
        <v>369</v>
      </c>
      <c r="B94" s="32" t="s">
        <v>370</v>
      </c>
      <c r="C94" s="7">
        <v>24719.5</v>
      </c>
      <c r="D94" s="7">
        <f>D95+D102</f>
        <v>0</v>
      </c>
      <c r="E94" s="7">
        <f t="shared" si="1"/>
        <v>24719.5</v>
      </c>
      <c r="F94" s="7">
        <f>F95+F102</f>
        <v>0</v>
      </c>
    </row>
    <row r="95" spans="1:6" ht="12.75" hidden="1">
      <c r="A95" s="25" t="s">
        <v>371</v>
      </c>
      <c r="B95" s="40" t="s">
        <v>372</v>
      </c>
      <c r="C95" s="13">
        <v>24713.5</v>
      </c>
      <c r="D95" s="13">
        <f>D96+D97+D98+D99+D100+D101</f>
        <v>0</v>
      </c>
      <c r="E95" s="13">
        <f t="shared" si="1"/>
        <v>24713.5</v>
      </c>
      <c r="F95" s="13">
        <f>F96+F97+F98+F99+F100+F101</f>
        <v>0</v>
      </c>
    </row>
    <row r="96" spans="1:6" ht="17.25" customHeight="1" hidden="1">
      <c r="A96" s="24" t="s">
        <v>373</v>
      </c>
      <c r="B96" s="39" t="s">
        <v>117</v>
      </c>
      <c r="C96" s="14">
        <v>1058.8</v>
      </c>
      <c r="D96" s="14"/>
      <c r="E96" s="14">
        <f t="shared" si="1"/>
        <v>1058.8</v>
      </c>
      <c r="F96" s="14"/>
    </row>
    <row r="97" spans="1:6" ht="15.75" customHeight="1" hidden="1">
      <c r="A97" s="24" t="s">
        <v>374</v>
      </c>
      <c r="B97" s="39" t="s">
        <v>118</v>
      </c>
      <c r="C97" s="14">
        <v>114.6</v>
      </c>
      <c r="D97" s="14"/>
      <c r="E97" s="14">
        <f t="shared" si="1"/>
        <v>114.6</v>
      </c>
      <c r="F97" s="14"/>
    </row>
    <row r="98" spans="1:6" ht="12.75" hidden="1">
      <c r="A98" s="24" t="s">
        <v>375</v>
      </c>
      <c r="B98" s="39" t="s">
        <v>376</v>
      </c>
      <c r="C98" s="14">
        <v>9571.7</v>
      </c>
      <c r="D98" s="14"/>
      <c r="E98" s="14">
        <f t="shared" si="1"/>
        <v>9571.7</v>
      </c>
      <c r="F98" s="14"/>
    </row>
    <row r="99" spans="1:6" ht="12.75" hidden="1">
      <c r="A99" s="24" t="s">
        <v>377</v>
      </c>
      <c r="B99" s="39" t="s">
        <v>119</v>
      </c>
      <c r="C99" s="14">
        <v>13963.8</v>
      </c>
      <c r="D99" s="14"/>
      <c r="E99" s="14">
        <f t="shared" si="1"/>
        <v>13963.8</v>
      </c>
      <c r="F99" s="14"/>
    </row>
    <row r="100" spans="1:6" ht="15.75" customHeight="1" hidden="1">
      <c r="A100" s="24" t="s">
        <v>378</v>
      </c>
      <c r="B100" s="39" t="s">
        <v>120</v>
      </c>
      <c r="C100" s="14">
        <v>0</v>
      </c>
      <c r="D100" s="14"/>
      <c r="E100" s="14">
        <f t="shared" si="1"/>
        <v>0</v>
      </c>
      <c r="F100" s="14"/>
    </row>
    <row r="101" spans="1:6" ht="27" customHeight="1" hidden="1">
      <c r="A101" s="24" t="s">
        <v>356</v>
      </c>
      <c r="B101" s="39" t="s">
        <v>357</v>
      </c>
      <c r="C101" s="14">
        <v>4.6</v>
      </c>
      <c r="D101" s="14"/>
      <c r="E101" s="14">
        <f t="shared" si="1"/>
        <v>4.6</v>
      </c>
      <c r="F101" s="14"/>
    </row>
    <row r="102" spans="1:6" ht="12.75" hidden="1">
      <c r="A102" s="12" t="s">
        <v>379</v>
      </c>
      <c r="B102" s="34" t="s">
        <v>380</v>
      </c>
      <c r="C102" s="13">
        <v>6</v>
      </c>
      <c r="D102" s="13">
        <f>D103</f>
        <v>0</v>
      </c>
      <c r="E102" s="13">
        <f t="shared" si="1"/>
        <v>6</v>
      </c>
      <c r="F102" s="13">
        <f>F103</f>
        <v>0</v>
      </c>
    </row>
    <row r="103" spans="1:6" s="15" customFormat="1" ht="15.75" customHeight="1" hidden="1">
      <c r="A103" s="10" t="s">
        <v>381</v>
      </c>
      <c r="B103" s="33" t="s">
        <v>188</v>
      </c>
      <c r="C103" s="11">
        <v>6</v>
      </c>
      <c r="D103" s="11"/>
      <c r="E103" s="11">
        <f t="shared" si="1"/>
        <v>6</v>
      </c>
      <c r="F103" s="11">
        <v>0</v>
      </c>
    </row>
    <row r="104" spans="1:6" s="15" customFormat="1" ht="25.5" hidden="1">
      <c r="A104" s="6" t="s">
        <v>382</v>
      </c>
      <c r="B104" s="31" t="s">
        <v>383</v>
      </c>
      <c r="C104" s="7">
        <v>38986</v>
      </c>
      <c r="D104" s="7">
        <f>D105+D109+D107</f>
        <v>0</v>
      </c>
      <c r="E104" s="7">
        <f t="shared" si="1"/>
        <v>38986</v>
      </c>
      <c r="F104" s="7">
        <f>F105+F109+F107</f>
        <v>0</v>
      </c>
    </row>
    <row r="105" spans="1:6" ht="12.75" hidden="1">
      <c r="A105" s="16" t="s">
        <v>384</v>
      </c>
      <c r="B105" s="35" t="s">
        <v>385</v>
      </c>
      <c r="C105" s="13">
        <v>29068.7</v>
      </c>
      <c r="D105" s="13">
        <f>D106</f>
        <v>0</v>
      </c>
      <c r="E105" s="13">
        <f t="shared" si="1"/>
        <v>29068.7</v>
      </c>
      <c r="F105" s="13">
        <f>F106</f>
        <v>0</v>
      </c>
    </row>
    <row r="106" spans="1:6" ht="25.5" hidden="1">
      <c r="A106" s="10" t="s">
        <v>386</v>
      </c>
      <c r="B106" s="33" t="s">
        <v>189</v>
      </c>
      <c r="C106" s="11">
        <v>29068.7</v>
      </c>
      <c r="D106" s="11"/>
      <c r="E106" s="11">
        <f t="shared" si="1"/>
        <v>29068.7</v>
      </c>
      <c r="F106" s="11"/>
    </row>
    <row r="107" spans="1:6" s="15" customFormat="1" ht="25.5" hidden="1">
      <c r="A107" s="12" t="s">
        <v>180</v>
      </c>
      <c r="B107" s="34" t="s">
        <v>181</v>
      </c>
      <c r="C107" s="13">
        <v>364.6</v>
      </c>
      <c r="D107" s="13">
        <f>D108</f>
        <v>0</v>
      </c>
      <c r="E107" s="13">
        <f t="shared" si="1"/>
        <v>364.6</v>
      </c>
      <c r="F107" s="13">
        <f>F108</f>
        <v>0</v>
      </c>
    </row>
    <row r="108" spans="1:6" s="2" customFormat="1" ht="25.5" hidden="1">
      <c r="A108" s="49" t="s">
        <v>182</v>
      </c>
      <c r="B108" s="53" t="s">
        <v>183</v>
      </c>
      <c r="C108" s="11">
        <v>364.6</v>
      </c>
      <c r="D108" s="11">
        <v>0</v>
      </c>
      <c r="E108" s="11">
        <f t="shared" si="1"/>
        <v>364.6</v>
      </c>
      <c r="F108" s="11"/>
    </row>
    <row r="109" spans="1:6" s="15" customFormat="1" ht="15" customHeight="1" hidden="1">
      <c r="A109" s="12" t="s">
        <v>387</v>
      </c>
      <c r="B109" s="34" t="s">
        <v>388</v>
      </c>
      <c r="C109" s="13">
        <v>9552.7</v>
      </c>
      <c r="D109" s="13">
        <f>D110</f>
        <v>0</v>
      </c>
      <c r="E109" s="13">
        <f t="shared" si="1"/>
        <v>9552.7</v>
      </c>
      <c r="F109" s="13">
        <f>F110</f>
        <v>0</v>
      </c>
    </row>
    <row r="110" spans="1:6" ht="18" customHeight="1" hidden="1">
      <c r="A110" s="10" t="s">
        <v>389</v>
      </c>
      <c r="B110" s="33" t="s">
        <v>190</v>
      </c>
      <c r="C110" s="11">
        <v>9552.7</v>
      </c>
      <c r="D110" s="11"/>
      <c r="E110" s="11">
        <f t="shared" si="1"/>
        <v>9552.7</v>
      </c>
      <c r="F110" s="11"/>
    </row>
    <row r="111" spans="1:6" ht="18" customHeight="1" hidden="1">
      <c r="A111" s="6" t="s">
        <v>390</v>
      </c>
      <c r="B111" s="32" t="s">
        <v>391</v>
      </c>
      <c r="C111" s="7">
        <v>56713.8</v>
      </c>
      <c r="D111" s="7">
        <f>D112+D114+D120</f>
        <v>0</v>
      </c>
      <c r="E111" s="7">
        <f t="shared" si="1"/>
        <v>56713.8</v>
      </c>
      <c r="F111" s="7">
        <f>F112+F114+F120</f>
        <v>0</v>
      </c>
    </row>
    <row r="112" spans="1:6" ht="12.75" hidden="1">
      <c r="A112" s="26" t="s">
        <v>392</v>
      </c>
      <c r="B112" s="36" t="s">
        <v>393</v>
      </c>
      <c r="C112" s="13">
        <v>200</v>
      </c>
      <c r="D112" s="13">
        <f>D113</f>
        <v>0</v>
      </c>
      <c r="E112" s="13">
        <f t="shared" si="1"/>
        <v>200</v>
      </c>
      <c r="F112" s="13">
        <f>F113</f>
        <v>0</v>
      </c>
    </row>
    <row r="113" spans="1:6" ht="17.25" customHeight="1" hidden="1">
      <c r="A113" s="22" t="s">
        <v>394</v>
      </c>
      <c r="B113" s="41" t="s">
        <v>395</v>
      </c>
      <c r="C113" s="11">
        <v>200</v>
      </c>
      <c r="D113" s="11"/>
      <c r="E113" s="11">
        <f t="shared" si="1"/>
        <v>200</v>
      </c>
      <c r="F113" s="11"/>
    </row>
    <row r="114" spans="1:6" ht="63.75" hidden="1">
      <c r="A114" s="26" t="s">
        <v>396</v>
      </c>
      <c r="B114" s="36" t="s">
        <v>206</v>
      </c>
      <c r="C114" s="13">
        <v>50379.8</v>
      </c>
      <c r="D114" s="13">
        <f>D115+D118</f>
        <v>0</v>
      </c>
      <c r="E114" s="13">
        <f t="shared" si="1"/>
        <v>50379.8</v>
      </c>
      <c r="F114" s="13">
        <f>F115+F118</f>
        <v>0</v>
      </c>
    </row>
    <row r="115" spans="1:6" ht="51" hidden="1">
      <c r="A115" s="22">
        <v>2015</v>
      </c>
      <c r="B115" s="41" t="s">
        <v>207</v>
      </c>
      <c r="C115" s="11">
        <v>50336.7</v>
      </c>
      <c r="D115" s="11">
        <f>D117+D116</f>
        <v>0</v>
      </c>
      <c r="E115" s="11">
        <f t="shared" si="1"/>
        <v>50336.7</v>
      </c>
      <c r="F115" s="11">
        <f>F117+F116</f>
        <v>0</v>
      </c>
    </row>
    <row r="116" spans="1:6" ht="51" hidden="1">
      <c r="A116" s="22" t="s">
        <v>104</v>
      </c>
      <c r="B116" s="41" t="s">
        <v>208</v>
      </c>
      <c r="C116" s="11">
        <v>0</v>
      </c>
      <c r="D116" s="11"/>
      <c r="E116" s="11">
        <f t="shared" si="1"/>
        <v>0</v>
      </c>
      <c r="F116" s="11"/>
    </row>
    <row r="117" spans="1:6" ht="54.75" customHeight="1" hidden="1">
      <c r="A117" s="22" t="s">
        <v>397</v>
      </c>
      <c r="B117" s="41" t="s">
        <v>209</v>
      </c>
      <c r="C117" s="11">
        <v>50336.7</v>
      </c>
      <c r="D117" s="11"/>
      <c r="E117" s="11">
        <f t="shared" si="1"/>
        <v>50336.7</v>
      </c>
      <c r="F117" s="11"/>
    </row>
    <row r="118" spans="1:6" ht="51" hidden="1">
      <c r="A118" s="22" t="s">
        <v>398</v>
      </c>
      <c r="B118" s="41" t="s">
        <v>210</v>
      </c>
      <c r="C118" s="11">
        <v>43.1</v>
      </c>
      <c r="D118" s="11">
        <f>D119</f>
        <v>0</v>
      </c>
      <c r="E118" s="11">
        <f t="shared" si="1"/>
        <v>43.1</v>
      </c>
      <c r="F118" s="11">
        <f>F119</f>
        <v>0</v>
      </c>
    </row>
    <row r="119" spans="1:6" ht="53.25" customHeight="1" hidden="1">
      <c r="A119" s="22" t="s">
        <v>399</v>
      </c>
      <c r="B119" s="41" t="s">
        <v>211</v>
      </c>
      <c r="C119" s="11">
        <v>43.1</v>
      </c>
      <c r="D119" s="11"/>
      <c r="E119" s="11">
        <f t="shared" si="1"/>
        <v>43.1</v>
      </c>
      <c r="F119" s="11"/>
    </row>
    <row r="120" spans="1:6" ht="27.75" customHeight="1" hidden="1">
      <c r="A120" s="23" t="s">
        <v>400</v>
      </c>
      <c r="B120" s="42" t="s">
        <v>289</v>
      </c>
      <c r="C120" s="17">
        <v>6134</v>
      </c>
      <c r="D120" s="17">
        <f>D121</f>
        <v>0</v>
      </c>
      <c r="E120" s="17">
        <f t="shared" si="1"/>
        <v>6134</v>
      </c>
      <c r="F120" s="17">
        <f>F121</f>
        <v>0</v>
      </c>
    </row>
    <row r="121" spans="1:6" ht="25.5" hidden="1">
      <c r="A121" s="27" t="s">
        <v>401</v>
      </c>
      <c r="B121" s="43" t="s">
        <v>402</v>
      </c>
      <c r="C121" s="11">
        <v>6134</v>
      </c>
      <c r="D121" s="11">
        <f>D122</f>
        <v>0</v>
      </c>
      <c r="E121" s="11">
        <f t="shared" si="1"/>
        <v>6134</v>
      </c>
      <c r="F121" s="11">
        <f>F122</f>
        <v>0</v>
      </c>
    </row>
    <row r="122" spans="1:6" ht="38.25" hidden="1">
      <c r="A122" s="27" t="s">
        <v>403</v>
      </c>
      <c r="B122" s="41" t="s">
        <v>228</v>
      </c>
      <c r="C122" s="11">
        <v>6134</v>
      </c>
      <c r="D122" s="11"/>
      <c r="E122" s="11">
        <f t="shared" si="1"/>
        <v>6134</v>
      </c>
      <c r="F122" s="11"/>
    </row>
    <row r="123" spans="1:6" ht="12.75" hidden="1">
      <c r="A123" s="6" t="s">
        <v>404</v>
      </c>
      <c r="B123" s="32" t="s">
        <v>405</v>
      </c>
      <c r="C123" s="7">
        <v>978.3</v>
      </c>
      <c r="D123" s="7">
        <f>D124</f>
        <v>0</v>
      </c>
      <c r="E123" s="7">
        <f t="shared" si="1"/>
        <v>978.3</v>
      </c>
      <c r="F123" s="7">
        <f>F124</f>
        <v>0</v>
      </c>
    </row>
    <row r="124" spans="1:6" ht="30" customHeight="1" hidden="1">
      <c r="A124" s="26" t="s">
        <v>406</v>
      </c>
      <c r="B124" s="36" t="s">
        <v>413</v>
      </c>
      <c r="C124" s="13">
        <v>978.3</v>
      </c>
      <c r="D124" s="13">
        <f>D125</f>
        <v>0</v>
      </c>
      <c r="E124" s="13">
        <f t="shared" si="1"/>
        <v>978.3</v>
      </c>
      <c r="F124" s="13">
        <f>F125</f>
        <v>0</v>
      </c>
    </row>
    <row r="125" spans="1:6" ht="28.5" customHeight="1" hidden="1">
      <c r="A125" s="22" t="s">
        <v>414</v>
      </c>
      <c r="B125" s="50" t="s">
        <v>229</v>
      </c>
      <c r="C125" s="11">
        <v>978.3</v>
      </c>
      <c r="D125" s="11"/>
      <c r="E125" s="11">
        <f t="shared" si="1"/>
        <v>978.3</v>
      </c>
      <c r="F125" s="11"/>
    </row>
    <row r="126" spans="1:6" ht="30.75" customHeight="1">
      <c r="A126" s="28" t="s">
        <v>415</v>
      </c>
      <c r="B126" s="43" t="s">
        <v>416</v>
      </c>
      <c r="C126" s="14">
        <v>8085.5</v>
      </c>
      <c r="D126" s="14">
        <f>D127+D130+D131+D135+D137+D146+D147+D148+D159+D152+D154+D155+D157+D156</f>
        <v>6558.3</v>
      </c>
      <c r="E126" s="14">
        <f t="shared" si="1"/>
        <v>14643.8</v>
      </c>
      <c r="F126" s="7">
        <f>F127+F130+F131+F135+F137+F146+F147+F148+F159+F152+F154+F155</f>
        <v>0</v>
      </c>
    </row>
    <row r="127" spans="1:6" s="15" customFormat="1" ht="17.25" customHeight="1" hidden="1">
      <c r="A127" s="28" t="s">
        <v>417</v>
      </c>
      <c r="B127" s="43" t="s">
        <v>418</v>
      </c>
      <c r="C127" s="14">
        <v>375</v>
      </c>
      <c r="D127" s="14">
        <f>D128+D129</f>
        <v>0</v>
      </c>
      <c r="E127" s="14">
        <f t="shared" si="1"/>
        <v>375</v>
      </c>
      <c r="F127" s="17">
        <f>F128+F129</f>
        <v>0</v>
      </c>
    </row>
    <row r="128" spans="1:6" ht="40.5" customHeight="1" hidden="1">
      <c r="A128" s="28" t="s">
        <v>419</v>
      </c>
      <c r="B128" s="43" t="s">
        <v>212</v>
      </c>
      <c r="C128" s="14">
        <v>350</v>
      </c>
      <c r="D128" s="14"/>
      <c r="E128" s="14">
        <f t="shared" si="1"/>
        <v>350</v>
      </c>
      <c r="F128" s="14"/>
    </row>
    <row r="129" spans="1:6" ht="41.25" customHeight="1" hidden="1">
      <c r="A129" s="28" t="s">
        <v>422</v>
      </c>
      <c r="B129" s="43" t="s">
        <v>423</v>
      </c>
      <c r="C129" s="14">
        <v>25</v>
      </c>
      <c r="D129" s="14"/>
      <c r="E129" s="14">
        <f t="shared" si="1"/>
        <v>25</v>
      </c>
      <c r="F129" s="14"/>
    </row>
    <row r="130" spans="1:6" s="15" customFormat="1" ht="39.75" customHeight="1" hidden="1">
      <c r="A130" s="28" t="s">
        <v>424</v>
      </c>
      <c r="B130" s="43" t="s">
        <v>425</v>
      </c>
      <c r="C130" s="14">
        <v>130</v>
      </c>
      <c r="D130" s="14"/>
      <c r="E130" s="14">
        <f t="shared" si="1"/>
        <v>130</v>
      </c>
      <c r="F130" s="17"/>
    </row>
    <row r="131" spans="1:6" s="15" customFormat="1" ht="38.25" hidden="1">
      <c r="A131" s="28" t="s">
        <v>426</v>
      </c>
      <c r="B131" s="43" t="s">
        <v>427</v>
      </c>
      <c r="C131" s="14">
        <v>70</v>
      </c>
      <c r="D131" s="14">
        <f>D132</f>
        <v>0</v>
      </c>
      <c r="E131" s="14">
        <f t="shared" si="1"/>
        <v>70</v>
      </c>
      <c r="F131" s="17">
        <f>F132</f>
        <v>0</v>
      </c>
    </row>
    <row r="132" spans="1:6" s="18" customFormat="1" ht="28.5" customHeight="1" hidden="1">
      <c r="A132" s="28" t="s">
        <v>435</v>
      </c>
      <c r="B132" s="43" t="s">
        <v>436</v>
      </c>
      <c r="C132" s="14">
        <v>70</v>
      </c>
      <c r="D132" s="14"/>
      <c r="E132" s="14">
        <f t="shared" si="1"/>
        <v>70</v>
      </c>
      <c r="F132" s="14"/>
    </row>
    <row r="133" spans="1:6" ht="25.5" hidden="1">
      <c r="A133" s="28" t="s">
        <v>428</v>
      </c>
      <c r="B133" s="43" t="s">
        <v>445</v>
      </c>
      <c r="C133" s="14">
        <v>0</v>
      </c>
      <c r="D133" s="14"/>
      <c r="E133" s="14">
        <f t="shared" si="1"/>
        <v>0</v>
      </c>
      <c r="F133" s="14"/>
    </row>
    <row r="134" spans="1:6" ht="38.25" hidden="1">
      <c r="A134" s="28" t="s">
        <v>446</v>
      </c>
      <c r="B134" s="43" t="s">
        <v>447</v>
      </c>
      <c r="C134" s="14">
        <v>0</v>
      </c>
      <c r="D134" s="14"/>
      <c r="E134" s="14">
        <f t="shared" si="1"/>
        <v>0</v>
      </c>
      <c r="F134" s="14"/>
    </row>
    <row r="135" spans="1:6" ht="12.75" hidden="1">
      <c r="A135" s="28" t="s">
        <v>448</v>
      </c>
      <c r="B135" s="43" t="s">
        <v>449</v>
      </c>
      <c r="C135" s="14">
        <v>0</v>
      </c>
      <c r="D135" s="14">
        <f>D136</f>
        <v>0</v>
      </c>
      <c r="E135" s="14">
        <f t="shared" si="1"/>
        <v>0</v>
      </c>
      <c r="F135" s="14">
        <f>F136</f>
        <v>0</v>
      </c>
    </row>
    <row r="136" spans="1:6" ht="38.25" hidden="1">
      <c r="A136" s="28" t="s">
        <v>450</v>
      </c>
      <c r="B136" s="43" t="s">
        <v>451</v>
      </c>
      <c r="C136" s="14">
        <v>0</v>
      </c>
      <c r="D136" s="14"/>
      <c r="E136" s="14">
        <f t="shared" si="1"/>
        <v>0</v>
      </c>
      <c r="F136" s="14"/>
    </row>
    <row r="137" spans="1:6" ht="64.5" customHeight="1" hidden="1">
      <c r="A137" s="28" t="s">
        <v>105</v>
      </c>
      <c r="B137" s="43" t="s">
        <v>213</v>
      </c>
      <c r="C137" s="14">
        <v>98.6</v>
      </c>
      <c r="D137" s="14">
        <f>D138+D139+D141+D142+D144+D140</f>
        <v>0</v>
      </c>
      <c r="E137" s="14">
        <f t="shared" si="1"/>
        <v>98.6</v>
      </c>
      <c r="F137" s="17">
        <f>F138+F139+F141+F142+F144+F140</f>
        <v>0</v>
      </c>
    </row>
    <row r="138" spans="1:6" ht="12.75" hidden="1">
      <c r="A138" s="28" t="s">
        <v>452</v>
      </c>
      <c r="B138" s="43" t="s">
        <v>121</v>
      </c>
      <c r="C138" s="14">
        <v>0</v>
      </c>
      <c r="D138" s="14"/>
      <c r="E138" s="14">
        <f aca="true" t="shared" si="2" ref="E138:E201">C138+D138</f>
        <v>0</v>
      </c>
      <c r="F138" s="14"/>
    </row>
    <row r="139" spans="1:6" s="15" customFormat="1" ht="25.5" hidden="1">
      <c r="A139" s="28" t="s">
        <v>122</v>
      </c>
      <c r="B139" s="43" t="s">
        <v>123</v>
      </c>
      <c r="C139" s="14">
        <v>0</v>
      </c>
      <c r="D139" s="14"/>
      <c r="E139" s="14">
        <f t="shared" si="2"/>
        <v>0</v>
      </c>
      <c r="F139" s="14"/>
    </row>
    <row r="140" spans="1:6" ht="25.5" hidden="1">
      <c r="A140" s="28" t="s">
        <v>124</v>
      </c>
      <c r="B140" s="43" t="s">
        <v>232</v>
      </c>
      <c r="C140" s="14">
        <v>0</v>
      </c>
      <c r="D140" s="14"/>
      <c r="E140" s="14">
        <f t="shared" si="2"/>
        <v>0</v>
      </c>
      <c r="F140" s="14"/>
    </row>
    <row r="141" spans="1:6" ht="16.5" customHeight="1" hidden="1">
      <c r="A141" s="28" t="s">
        <v>125</v>
      </c>
      <c r="B141" s="43" t="s">
        <v>233</v>
      </c>
      <c r="C141" s="14">
        <v>98.6</v>
      </c>
      <c r="D141" s="14"/>
      <c r="E141" s="14">
        <f t="shared" si="2"/>
        <v>98.6</v>
      </c>
      <c r="F141" s="14"/>
    </row>
    <row r="142" spans="1:6" ht="12.75" hidden="1">
      <c r="A142" s="28" t="s">
        <v>126</v>
      </c>
      <c r="B142" s="43" t="s">
        <v>127</v>
      </c>
      <c r="C142" s="14">
        <v>0</v>
      </c>
      <c r="D142" s="14">
        <f>D143</f>
        <v>0</v>
      </c>
      <c r="E142" s="14">
        <f t="shared" si="2"/>
        <v>0</v>
      </c>
      <c r="F142" s="14">
        <f>F143</f>
        <v>0</v>
      </c>
    </row>
    <row r="143" spans="1:6" ht="38.25" hidden="1">
      <c r="A143" s="28" t="s">
        <v>128</v>
      </c>
      <c r="B143" s="43" t="s">
        <v>129</v>
      </c>
      <c r="C143" s="14">
        <v>0</v>
      </c>
      <c r="D143" s="14"/>
      <c r="E143" s="14">
        <f t="shared" si="2"/>
        <v>0</v>
      </c>
      <c r="F143" s="14"/>
    </row>
    <row r="144" spans="1:6" ht="12.75" hidden="1">
      <c r="A144" s="28" t="s">
        <v>130</v>
      </c>
      <c r="B144" s="43" t="s">
        <v>131</v>
      </c>
      <c r="C144" s="14">
        <v>0</v>
      </c>
      <c r="D144" s="14">
        <f>D145</f>
        <v>0</v>
      </c>
      <c r="E144" s="14">
        <f t="shared" si="2"/>
        <v>0</v>
      </c>
      <c r="F144" s="14">
        <f>F145</f>
        <v>0</v>
      </c>
    </row>
    <row r="145" spans="1:6" ht="26.25" customHeight="1" hidden="1">
      <c r="A145" s="28" t="s">
        <v>132</v>
      </c>
      <c r="B145" s="43" t="s">
        <v>133</v>
      </c>
      <c r="C145" s="14">
        <v>0</v>
      </c>
      <c r="D145" s="14"/>
      <c r="E145" s="14">
        <f t="shared" si="2"/>
        <v>0</v>
      </c>
      <c r="F145" s="14"/>
    </row>
    <row r="146" spans="1:6" ht="25.5" hidden="1">
      <c r="A146" s="28" t="s">
        <v>134</v>
      </c>
      <c r="B146" s="43" t="s">
        <v>136</v>
      </c>
      <c r="C146" s="14">
        <v>0</v>
      </c>
      <c r="D146" s="14"/>
      <c r="E146" s="14">
        <f t="shared" si="2"/>
        <v>0</v>
      </c>
      <c r="F146" s="17"/>
    </row>
    <row r="147" spans="1:6" ht="38.25" hidden="1">
      <c r="A147" s="28" t="s">
        <v>137</v>
      </c>
      <c r="B147" s="43" t="s">
        <v>138</v>
      </c>
      <c r="C147" s="14">
        <v>90</v>
      </c>
      <c r="D147" s="14">
        <v>0</v>
      </c>
      <c r="E147" s="14">
        <f t="shared" si="2"/>
        <v>90</v>
      </c>
      <c r="F147" s="17">
        <v>0</v>
      </c>
    </row>
    <row r="148" spans="1:6" ht="16.5" customHeight="1" hidden="1">
      <c r="A148" s="28" t="s">
        <v>139</v>
      </c>
      <c r="B148" s="43" t="s">
        <v>140</v>
      </c>
      <c r="C148" s="14">
        <v>10</v>
      </c>
      <c r="D148" s="14">
        <f>D151</f>
        <v>0</v>
      </c>
      <c r="E148" s="14">
        <f t="shared" si="2"/>
        <v>10</v>
      </c>
      <c r="F148" s="17">
        <f>F151</f>
        <v>0</v>
      </c>
    </row>
    <row r="149" spans="1:6" s="18" customFormat="1" ht="30.75" customHeight="1" hidden="1">
      <c r="A149" s="28" t="s">
        <v>141</v>
      </c>
      <c r="B149" s="43" t="s">
        <v>142</v>
      </c>
      <c r="C149" s="14">
        <v>0</v>
      </c>
      <c r="D149" s="14">
        <f>D150</f>
        <v>0</v>
      </c>
      <c r="E149" s="14">
        <f t="shared" si="2"/>
        <v>0</v>
      </c>
      <c r="F149" s="14">
        <f>F150</f>
        <v>0</v>
      </c>
    </row>
    <row r="150" spans="1:6" s="18" customFormat="1" ht="38.25" hidden="1">
      <c r="A150" s="28" t="s">
        <v>143</v>
      </c>
      <c r="B150" s="43" t="s">
        <v>144</v>
      </c>
      <c r="C150" s="14">
        <v>0</v>
      </c>
      <c r="D150" s="14"/>
      <c r="E150" s="14">
        <f t="shared" si="2"/>
        <v>0</v>
      </c>
      <c r="F150" s="14"/>
    </row>
    <row r="151" spans="1:6" s="18" customFormat="1" ht="18" customHeight="1" hidden="1">
      <c r="A151" s="28" t="s">
        <v>145</v>
      </c>
      <c r="B151" s="43" t="s">
        <v>146</v>
      </c>
      <c r="C151" s="14">
        <v>10</v>
      </c>
      <c r="D151" s="14"/>
      <c r="E151" s="14">
        <f t="shared" si="2"/>
        <v>10</v>
      </c>
      <c r="F151" s="14"/>
    </row>
    <row r="152" spans="1:6" ht="28.5" customHeight="1" hidden="1">
      <c r="A152" s="28" t="s">
        <v>147</v>
      </c>
      <c r="B152" s="43" t="s">
        <v>102</v>
      </c>
      <c r="C152" s="14">
        <v>468</v>
      </c>
      <c r="D152" s="14">
        <f>D153</f>
        <v>0</v>
      </c>
      <c r="E152" s="14">
        <f t="shared" si="2"/>
        <v>468</v>
      </c>
      <c r="F152" s="17">
        <f>F153</f>
        <v>0</v>
      </c>
    </row>
    <row r="153" spans="1:6" ht="42" customHeight="1" hidden="1">
      <c r="A153" s="28" t="s">
        <v>148</v>
      </c>
      <c r="B153" s="43" t="s">
        <v>101</v>
      </c>
      <c r="C153" s="14">
        <v>468</v>
      </c>
      <c r="D153" s="14"/>
      <c r="E153" s="14">
        <f t="shared" si="2"/>
        <v>468</v>
      </c>
      <c r="F153" s="14"/>
    </row>
    <row r="154" spans="1:6" s="15" customFormat="1" ht="42" customHeight="1" hidden="1">
      <c r="A154" s="28" t="s">
        <v>453</v>
      </c>
      <c r="B154" s="43" t="s">
        <v>234</v>
      </c>
      <c r="C154" s="14">
        <v>6</v>
      </c>
      <c r="D154" s="14"/>
      <c r="E154" s="14">
        <f t="shared" si="2"/>
        <v>6</v>
      </c>
      <c r="F154" s="17"/>
    </row>
    <row r="155" spans="1:6" s="15" customFormat="1" ht="30.75" customHeight="1" hidden="1">
      <c r="A155" s="28" t="s">
        <v>444</v>
      </c>
      <c r="B155" s="43" t="s">
        <v>443</v>
      </c>
      <c r="C155" s="14">
        <v>3200</v>
      </c>
      <c r="D155" s="14"/>
      <c r="E155" s="14">
        <f t="shared" si="2"/>
        <v>3200</v>
      </c>
      <c r="F155" s="17"/>
    </row>
    <row r="156" spans="1:6" s="15" customFormat="1" ht="54" customHeight="1" hidden="1">
      <c r="A156" s="28" t="s">
        <v>103</v>
      </c>
      <c r="B156" s="43" t="s">
        <v>214</v>
      </c>
      <c r="C156" s="14">
        <v>283.1</v>
      </c>
      <c r="D156" s="14"/>
      <c r="E156" s="14">
        <f t="shared" si="2"/>
        <v>283.1</v>
      </c>
      <c r="F156" s="17"/>
    </row>
    <row r="157" spans="1:6" s="15" customFormat="1" ht="30.75" customHeight="1" hidden="1">
      <c r="A157" s="28" t="s">
        <v>89</v>
      </c>
      <c r="B157" s="43" t="s">
        <v>90</v>
      </c>
      <c r="C157" s="14">
        <v>300</v>
      </c>
      <c r="D157" s="14">
        <f>D158</f>
        <v>0</v>
      </c>
      <c r="E157" s="14">
        <f t="shared" si="2"/>
        <v>300</v>
      </c>
      <c r="F157" s="17"/>
    </row>
    <row r="158" spans="1:6" s="15" customFormat="1" ht="37.5" customHeight="1" hidden="1">
      <c r="A158" s="28" t="s">
        <v>91</v>
      </c>
      <c r="B158" s="43" t="s">
        <v>92</v>
      </c>
      <c r="C158" s="14">
        <v>300</v>
      </c>
      <c r="D158" s="14"/>
      <c r="E158" s="14">
        <f t="shared" si="2"/>
        <v>300</v>
      </c>
      <c r="F158" s="17"/>
    </row>
    <row r="159" spans="1:6" ht="33" customHeight="1">
      <c r="A159" s="28" t="s">
        <v>454</v>
      </c>
      <c r="B159" s="43" t="s">
        <v>455</v>
      </c>
      <c r="C159" s="14">
        <v>3054.8</v>
      </c>
      <c r="D159" s="14">
        <f>D160</f>
        <v>6558.3</v>
      </c>
      <c r="E159" s="14">
        <f t="shared" si="2"/>
        <v>9613.1</v>
      </c>
      <c r="F159" s="17">
        <f>F160</f>
        <v>0</v>
      </c>
    </row>
    <row r="160" spans="1:6" ht="25.5" hidden="1">
      <c r="A160" s="28" t="s">
        <v>456</v>
      </c>
      <c r="B160" s="43" t="s">
        <v>235</v>
      </c>
      <c r="C160" s="14">
        <v>3054.8</v>
      </c>
      <c r="D160" s="14">
        <v>6558.3</v>
      </c>
      <c r="E160" s="14">
        <f t="shared" si="2"/>
        <v>9613.1</v>
      </c>
      <c r="F160" s="14"/>
    </row>
    <row r="161" spans="1:6" ht="15" customHeight="1" hidden="1">
      <c r="A161" s="6" t="s">
        <v>457</v>
      </c>
      <c r="B161" s="31" t="s">
        <v>458</v>
      </c>
      <c r="C161" s="7">
        <v>20</v>
      </c>
      <c r="D161" s="7">
        <f>D162+D164</f>
        <v>0</v>
      </c>
      <c r="E161" s="7">
        <f t="shared" si="2"/>
        <v>20</v>
      </c>
      <c r="F161" s="7">
        <f>F162+F164</f>
        <v>0</v>
      </c>
    </row>
    <row r="162" spans="1:6" ht="16.5" customHeight="1" hidden="1">
      <c r="A162" s="12" t="s">
        <v>459</v>
      </c>
      <c r="B162" s="34" t="s">
        <v>460</v>
      </c>
      <c r="C162" s="13">
        <v>0</v>
      </c>
      <c r="D162" s="13">
        <f>D163</f>
        <v>0</v>
      </c>
      <c r="E162" s="13">
        <f t="shared" si="2"/>
        <v>0</v>
      </c>
      <c r="F162" s="13">
        <f>F163</f>
        <v>0</v>
      </c>
    </row>
    <row r="163" spans="1:6" ht="12.75" hidden="1">
      <c r="A163" s="10" t="s">
        <v>461</v>
      </c>
      <c r="B163" s="33" t="s">
        <v>236</v>
      </c>
      <c r="C163" s="11">
        <v>0</v>
      </c>
      <c r="D163" s="11"/>
      <c r="E163" s="11">
        <f t="shared" si="2"/>
        <v>0</v>
      </c>
      <c r="F163" s="11"/>
    </row>
    <row r="164" spans="1:6" ht="14.25" customHeight="1" hidden="1">
      <c r="A164" s="12" t="s">
        <v>462</v>
      </c>
      <c r="B164" s="34" t="s">
        <v>463</v>
      </c>
      <c r="C164" s="13">
        <v>20</v>
      </c>
      <c r="D164" s="13">
        <f>D165</f>
        <v>0</v>
      </c>
      <c r="E164" s="13">
        <f t="shared" si="2"/>
        <v>20</v>
      </c>
      <c r="F164" s="13">
        <f>F165</f>
        <v>0</v>
      </c>
    </row>
    <row r="165" spans="1:6" ht="12.75" hidden="1">
      <c r="A165" s="10" t="s">
        <v>464</v>
      </c>
      <c r="B165" s="33" t="s">
        <v>465</v>
      </c>
      <c r="C165" s="11">
        <v>20</v>
      </c>
      <c r="D165" s="11"/>
      <c r="E165" s="11">
        <f t="shared" si="2"/>
        <v>20</v>
      </c>
      <c r="F165" s="11"/>
    </row>
    <row r="166" spans="1:6" ht="12.75" hidden="1">
      <c r="A166" s="6" t="s">
        <v>466</v>
      </c>
      <c r="B166" s="32" t="s">
        <v>467</v>
      </c>
      <c r="C166" s="7">
        <v>2988614.1</v>
      </c>
      <c r="D166" s="7">
        <f>D167+D247+D256+D251</f>
        <v>0</v>
      </c>
      <c r="E166" s="7">
        <f t="shared" si="2"/>
        <v>2988614.1</v>
      </c>
      <c r="F166" s="7">
        <f>F167+F247+F256+F251</f>
        <v>0</v>
      </c>
    </row>
    <row r="167" spans="1:6" ht="15.75" customHeight="1" hidden="1">
      <c r="A167" s="19" t="s">
        <v>468</v>
      </c>
      <c r="B167" s="31" t="s">
        <v>469</v>
      </c>
      <c r="C167" s="7">
        <v>3021344</v>
      </c>
      <c r="D167" s="7">
        <f>D168+D174+D196+D233</f>
        <v>0</v>
      </c>
      <c r="E167" s="7">
        <f t="shared" si="2"/>
        <v>3021344</v>
      </c>
      <c r="F167" s="7">
        <f>F168+F174+F196+F233</f>
        <v>0</v>
      </c>
    </row>
    <row r="168" spans="1:6" ht="16.5" customHeight="1" hidden="1">
      <c r="A168" s="26" t="s">
        <v>470</v>
      </c>
      <c r="B168" s="36" t="s">
        <v>471</v>
      </c>
      <c r="C168" s="13">
        <v>76793.4</v>
      </c>
      <c r="D168" s="13">
        <f>D169+D172</f>
        <v>0</v>
      </c>
      <c r="E168" s="13">
        <f t="shared" si="2"/>
        <v>76793.4</v>
      </c>
      <c r="F168" s="13">
        <f>F169</f>
        <v>0</v>
      </c>
    </row>
    <row r="169" spans="1:6" ht="15.75" customHeight="1" hidden="1">
      <c r="A169" s="10" t="s">
        <v>472</v>
      </c>
      <c r="B169" s="33" t="s">
        <v>473</v>
      </c>
      <c r="C169" s="11">
        <v>33857.9</v>
      </c>
      <c r="D169" s="11">
        <f>D170</f>
        <v>0</v>
      </c>
      <c r="E169" s="11">
        <f t="shared" si="2"/>
        <v>33857.9</v>
      </c>
      <c r="F169" s="11">
        <f>F170</f>
        <v>0</v>
      </c>
    </row>
    <row r="170" spans="1:6" ht="25.5" hidden="1">
      <c r="A170" s="10" t="s">
        <v>474</v>
      </c>
      <c r="B170" s="33" t="s">
        <v>475</v>
      </c>
      <c r="C170" s="11">
        <v>33857.9</v>
      </c>
      <c r="D170" s="11"/>
      <c r="E170" s="11">
        <f t="shared" si="2"/>
        <v>33857.9</v>
      </c>
      <c r="F170" s="11"/>
    </row>
    <row r="171" spans="1:6" ht="12.75" hidden="1">
      <c r="A171" s="10" t="s">
        <v>476</v>
      </c>
      <c r="B171" s="33" t="s">
        <v>477</v>
      </c>
      <c r="C171" s="11">
        <v>0</v>
      </c>
      <c r="D171" s="11"/>
      <c r="E171" s="11">
        <f t="shared" si="2"/>
        <v>0</v>
      </c>
      <c r="F171" s="11"/>
    </row>
    <row r="172" spans="1:6" ht="14.25" customHeight="1" hidden="1">
      <c r="A172" s="10" t="s">
        <v>411</v>
      </c>
      <c r="B172" s="33" t="s">
        <v>412</v>
      </c>
      <c r="C172" s="11">
        <v>42935.5</v>
      </c>
      <c r="D172" s="11">
        <f>D173</f>
        <v>0</v>
      </c>
      <c r="E172" s="11">
        <f t="shared" si="2"/>
        <v>42935.5</v>
      </c>
      <c r="F172" s="11"/>
    </row>
    <row r="173" spans="1:6" ht="17.25" customHeight="1" hidden="1">
      <c r="A173" s="10" t="s">
        <v>410</v>
      </c>
      <c r="B173" s="33" t="s">
        <v>409</v>
      </c>
      <c r="C173" s="11">
        <v>42935.5</v>
      </c>
      <c r="D173" s="11"/>
      <c r="E173" s="11">
        <f t="shared" si="2"/>
        <v>42935.5</v>
      </c>
      <c r="F173" s="11"/>
    </row>
    <row r="174" spans="1:6" ht="25.5" hidden="1">
      <c r="A174" s="26" t="s">
        <v>478</v>
      </c>
      <c r="B174" s="36" t="s">
        <v>479</v>
      </c>
      <c r="C174" s="13">
        <v>34221.9</v>
      </c>
      <c r="D174" s="13">
        <f>D175+D194+D179+D181+D186+D177+D190+D183</f>
        <v>0</v>
      </c>
      <c r="E174" s="13">
        <f t="shared" si="2"/>
        <v>34221.9</v>
      </c>
      <c r="F174" s="13">
        <f>F175+F194+F179+F181+F186+F177+F190+F183</f>
        <v>0</v>
      </c>
    </row>
    <row r="175" spans="1:6" ht="12.75" hidden="1">
      <c r="A175" s="27" t="s">
        <v>480</v>
      </c>
      <c r="B175" s="43" t="s">
        <v>481</v>
      </c>
      <c r="C175" s="14">
        <v>0</v>
      </c>
      <c r="D175" s="14">
        <f>D176</f>
        <v>0</v>
      </c>
      <c r="E175" s="14">
        <f t="shared" si="2"/>
        <v>0</v>
      </c>
      <c r="F175" s="14">
        <f>F176</f>
        <v>0</v>
      </c>
    </row>
    <row r="176" spans="1:6" ht="25.5" hidden="1">
      <c r="A176" s="27" t="s">
        <v>482</v>
      </c>
      <c r="B176" s="43" t="s">
        <v>483</v>
      </c>
      <c r="C176" s="14">
        <v>0</v>
      </c>
      <c r="D176" s="14"/>
      <c r="E176" s="14">
        <f t="shared" si="2"/>
        <v>0</v>
      </c>
      <c r="F176" s="14"/>
    </row>
    <row r="177" spans="1:6" ht="12.75" hidden="1">
      <c r="A177" s="27" t="s">
        <v>431</v>
      </c>
      <c r="B177" s="43" t="s">
        <v>429</v>
      </c>
      <c r="C177" s="14">
        <v>0</v>
      </c>
      <c r="D177" s="14">
        <f>D178</f>
        <v>0</v>
      </c>
      <c r="E177" s="14">
        <f t="shared" si="2"/>
        <v>0</v>
      </c>
      <c r="F177" s="14">
        <f>F178</f>
        <v>0</v>
      </c>
    </row>
    <row r="178" spans="1:6" ht="18" customHeight="1" hidden="1">
      <c r="A178" s="27" t="s">
        <v>432</v>
      </c>
      <c r="B178" s="43" t="s">
        <v>430</v>
      </c>
      <c r="C178" s="14">
        <v>0</v>
      </c>
      <c r="D178" s="14"/>
      <c r="E178" s="14">
        <f t="shared" si="2"/>
        <v>0</v>
      </c>
      <c r="F178" s="14"/>
    </row>
    <row r="179" spans="1:6" ht="51" hidden="1">
      <c r="A179" s="27" t="s">
        <v>484</v>
      </c>
      <c r="B179" s="43" t="s">
        <v>485</v>
      </c>
      <c r="C179" s="14">
        <v>0</v>
      </c>
      <c r="D179" s="14">
        <f>D180</f>
        <v>0</v>
      </c>
      <c r="E179" s="14">
        <f t="shared" si="2"/>
        <v>0</v>
      </c>
      <c r="F179" s="14">
        <f>F180</f>
        <v>0</v>
      </c>
    </row>
    <row r="180" spans="1:6" ht="25.5" hidden="1">
      <c r="A180" s="27" t="s">
        <v>486</v>
      </c>
      <c r="B180" s="43" t="s">
        <v>487</v>
      </c>
      <c r="C180" s="14">
        <v>0</v>
      </c>
      <c r="D180" s="14"/>
      <c r="E180" s="14">
        <f t="shared" si="2"/>
        <v>0</v>
      </c>
      <c r="F180" s="14"/>
    </row>
    <row r="181" spans="1:6" ht="38.25" hidden="1">
      <c r="A181" s="27" t="s">
        <v>488</v>
      </c>
      <c r="B181" s="43" t="s">
        <v>159</v>
      </c>
      <c r="C181" s="14">
        <v>0</v>
      </c>
      <c r="D181" s="14">
        <f>D182</f>
        <v>0</v>
      </c>
      <c r="E181" s="14">
        <f t="shared" si="2"/>
        <v>0</v>
      </c>
      <c r="F181" s="14">
        <f>F182</f>
        <v>0</v>
      </c>
    </row>
    <row r="182" spans="1:6" ht="38.25" hidden="1">
      <c r="A182" s="27" t="s">
        <v>160</v>
      </c>
      <c r="B182" s="43" t="s">
        <v>161</v>
      </c>
      <c r="C182" s="14">
        <v>0</v>
      </c>
      <c r="D182" s="14"/>
      <c r="E182" s="14">
        <f t="shared" si="2"/>
        <v>0</v>
      </c>
      <c r="F182" s="14"/>
    </row>
    <row r="183" spans="1:6" ht="55.5" customHeight="1" hidden="1">
      <c r="A183" s="27" t="s">
        <v>109</v>
      </c>
      <c r="B183" s="43" t="s">
        <v>215</v>
      </c>
      <c r="C183" s="14">
        <v>0</v>
      </c>
      <c r="D183" s="14">
        <f>D184</f>
        <v>0</v>
      </c>
      <c r="E183" s="14">
        <f t="shared" si="2"/>
        <v>0</v>
      </c>
      <c r="F183" s="14">
        <f>F184</f>
        <v>0</v>
      </c>
    </row>
    <row r="184" spans="1:6" ht="53.25" customHeight="1" hidden="1">
      <c r="A184" s="27" t="s">
        <v>110</v>
      </c>
      <c r="B184" s="43" t="s">
        <v>216</v>
      </c>
      <c r="C184" s="14">
        <v>0</v>
      </c>
      <c r="D184" s="14">
        <f>D185</f>
        <v>0</v>
      </c>
      <c r="E184" s="14">
        <f t="shared" si="2"/>
        <v>0</v>
      </c>
      <c r="F184" s="14">
        <f>F185</f>
        <v>0</v>
      </c>
    </row>
    <row r="185" spans="1:6" ht="41.25" customHeight="1" hidden="1">
      <c r="A185" s="27" t="s">
        <v>111</v>
      </c>
      <c r="B185" s="43" t="s">
        <v>420</v>
      </c>
      <c r="C185" s="14">
        <v>0</v>
      </c>
      <c r="D185" s="14"/>
      <c r="E185" s="14">
        <f t="shared" si="2"/>
        <v>0</v>
      </c>
      <c r="F185" s="14"/>
    </row>
    <row r="186" spans="1:6" ht="51" hidden="1">
      <c r="A186" s="27" t="s">
        <v>162</v>
      </c>
      <c r="B186" s="43" t="s">
        <v>163</v>
      </c>
      <c r="C186" s="14">
        <v>0</v>
      </c>
      <c r="D186" s="14">
        <f>D187+D189</f>
        <v>0</v>
      </c>
      <c r="E186" s="14">
        <f t="shared" si="2"/>
        <v>0</v>
      </c>
      <c r="F186" s="14">
        <f>F187+F189</f>
        <v>0</v>
      </c>
    </row>
    <row r="187" spans="1:6" ht="38.25" hidden="1">
      <c r="A187" s="27" t="s">
        <v>164</v>
      </c>
      <c r="B187" s="43" t="s">
        <v>165</v>
      </c>
      <c r="C187" s="14">
        <v>0</v>
      </c>
      <c r="D187" s="14">
        <f>D188</f>
        <v>0</v>
      </c>
      <c r="E187" s="14">
        <f t="shared" si="2"/>
        <v>0</v>
      </c>
      <c r="F187" s="14">
        <f>F188</f>
        <v>0</v>
      </c>
    </row>
    <row r="188" spans="1:6" ht="25.5" hidden="1">
      <c r="A188" s="27" t="s">
        <v>166</v>
      </c>
      <c r="B188" s="43" t="s">
        <v>237</v>
      </c>
      <c r="C188" s="14">
        <v>0</v>
      </c>
      <c r="D188" s="14"/>
      <c r="E188" s="14">
        <f t="shared" si="2"/>
        <v>0</v>
      </c>
      <c r="F188" s="14"/>
    </row>
    <row r="189" spans="1:6" ht="38.25" hidden="1">
      <c r="A189" s="27" t="s">
        <v>135</v>
      </c>
      <c r="B189" s="43" t="s">
        <v>332</v>
      </c>
      <c r="C189" s="14">
        <v>0</v>
      </c>
      <c r="D189" s="14"/>
      <c r="E189" s="14">
        <f t="shared" si="2"/>
        <v>0</v>
      </c>
      <c r="F189" s="14"/>
    </row>
    <row r="190" spans="1:6" ht="38.25" hidden="1">
      <c r="A190" s="27" t="s">
        <v>438</v>
      </c>
      <c r="B190" s="43" t="s">
        <v>437</v>
      </c>
      <c r="C190" s="14">
        <v>0</v>
      </c>
      <c r="D190" s="14">
        <f>D191</f>
        <v>0</v>
      </c>
      <c r="E190" s="14">
        <f t="shared" si="2"/>
        <v>0</v>
      </c>
      <c r="F190" s="14">
        <f>F191</f>
        <v>0</v>
      </c>
    </row>
    <row r="191" spans="1:6" ht="38.25" hidden="1">
      <c r="A191" s="27" t="s">
        <v>439</v>
      </c>
      <c r="B191" s="43" t="s">
        <v>73</v>
      </c>
      <c r="C191" s="14">
        <v>0</v>
      </c>
      <c r="D191" s="14"/>
      <c r="E191" s="14">
        <f t="shared" si="2"/>
        <v>0</v>
      </c>
      <c r="F191" s="14"/>
    </row>
    <row r="192" spans="1:6" s="18" customFormat="1" ht="25.5" hidden="1">
      <c r="A192" s="27" t="s">
        <v>495</v>
      </c>
      <c r="B192" s="43" t="s">
        <v>496</v>
      </c>
      <c r="C192" s="14">
        <v>0</v>
      </c>
      <c r="D192" s="14">
        <f>D193</f>
        <v>0</v>
      </c>
      <c r="E192" s="14">
        <f t="shared" si="2"/>
        <v>0</v>
      </c>
      <c r="F192" s="14">
        <f>F193</f>
        <v>0</v>
      </c>
    </row>
    <row r="193" spans="1:6" ht="25.5" hidden="1">
      <c r="A193" s="27" t="s">
        <v>494</v>
      </c>
      <c r="B193" s="43" t="s">
        <v>493</v>
      </c>
      <c r="C193" s="14">
        <v>0</v>
      </c>
      <c r="D193" s="14"/>
      <c r="E193" s="14">
        <f t="shared" si="2"/>
        <v>0</v>
      </c>
      <c r="F193" s="14"/>
    </row>
    <row r="194" spans="1:6" ht="12.75" hidden="1">
      <c r="A194" s="22" t="s">
        <v>167</v>
      </c>
      <c r="B194" s="33" t="s">
        <v>168</v>
      </c>
      <c r="C194" s="14">
        <v>34221.9</v>
      </c>
      <c r="D194" s="14">
        <f>D195</f>
        <v>0</v>
      </c>
      <c r="E194" s="14">
        <f t="shared" si="2"/>
        <v>34221.9</v>
      </c>
      <c r="F194" s="14">
        <f>F195</f>
        <v>0</v>
      </c>
    </row>
    <row r="195" spans="1:6" ht="15" customHeight="1" hidden="1">
      <c r="A195" s="22" t="s">
        <v>169</v>
      </c>
      <c r="B195" s="33" t="s">
        <v>238</v>
      </c>
      <c r="C195" s="14">
        <v>34221.9</v>
      </c>
      <c r="D195" s="14"/>
      <c r="E195" s="14">
        <f t="shared" si="2"/>
        <v>34221.9</v>
      </c>
      <c r="F195" s="14"/>
    </row>
    <row r="196" spans="1:6" ht="17.25" customHeight="1" hidden="1">
      <c r="A196" s="26" t="s">
        <v>170</v>
      </c>
      <c r="B196" s="35" t="s">
        <v>171</v>
      </c>
      <c r="C196" s="13">
        <v>1408689.9</v>
      </c>
      <c r="D196" s="13">
        <f>D199+D201+D203+D205+D207+D211+D213+D215+D217+D219+D231+D221+D223+D225+D209+D227+D229</f>
        <v>0</v>
      </c>
      <c r="E196" s="13">
        <f t="shared" si="2"/>
        <v>1408689.9</v>
      </c>
      <c r="F196" s="13">
        <f>F199+F201+F203+F205+F207+F211+F213+F215+F217+F219+F231+F221+F223+F225+F209+F227+F229</f>
        <v>0</v>
      </c>
    </row>
    <row r="197" spans="1:6" ht="27" customHeight="1" hidden="1">
      <c r="A197" s="27" t="s">
        <v>489</v>
      </c>
      <c r="B197" s="37" t="s">
        <v>490</v>
      </c>
      <c r="C197" s="13">
        <v>0</v>
      </c>
      <c r="D197" s="13"/>
      <c r="E197" s="13">
        <f t="shared" si="2"/>
        <v>0</v>
      </c>
      <c r="F197" s="13"/>
    </row>
    <row r="198" spans="1:6" ht="18" customHeight="1" hidden="1">
      <c r="A198" s="27" t="s">
        <v>491</v>
      </c>
      <c r="B198" s="37" t="s">
        <v>149</v>
      </c>
      <c r="C198" s="13">
        <v>0</v>
      </c>
      <c r="D198" s="13"/>
      <c r="E198" s="13">
        <f t="shared" si="2"/>
        <v>0</v>
      </c>
      <c r="F198" s="13"/>
    </row>
    <row r="199" spans="1:6" ht="18" customHeight="1" hidden="1">
      <c r="A199" s="27" t="s">
        <v>150</v>
      </c>
      <c r="B199" s="37" t="s">
        <v>151</v>
      </c>
      <c r="C199" s="14">
        <v>5181</v>
      </c>
      <c r="D199" s="14">
        <f>D200</f>
        <v>0</v>
      </c>
      <c r="E199" s="14">
        <f t="shared" si="2"/>
        <v>5181</v>
      </c>
      <c r="F199" s="14">
        <f>F200</f>
        <v>0</v>
      </c>
    </row>
    <row r="200" spans="1:6" ht="25.5" hidden="1">
      <c r="A200" s="27" t="s">
        <v>152</v>
      </c>
      <c r="B200" s="37" t="s">
        <v>239</v>
      </c>
      <c r="C200" s="14">
        <v>5181</v>
      </c>
      <c r="D200" s="14"/>
      <c r="E200" s="14">
        <f t="shared" si="2"/>
        <v>5181</v>
      </c>
      <c r="F200" s="14"/>
    </row>
    <row r="201" spans="1:6" ht="38.25" hidden="1">
      <c r="A201" s="22" t="s">
        <v>153</v>
      </c>
      <c r="B201" s="37" t="s">
        <v>154</v>
      </c>
      <c r="C201" s="14">
        <v>0</v>
      </c>
      <c r="D201" s="14">
        <f>D202</f>
        <v>0</v>
      </c>
      <c r="E201" s="14">
        <f t="shared" si="2"/>
        <v>0</v>
      </c>
      <c r="F201" s="14">
        <f>F202</f>
        <v>0</v>
      </c>
    </row>
    <row r="202" spans="1:6" ht="38.25" hidden="1">
      <c r="A202" s="22" t="s">
        <v>155</v>
      </c>
      <c r="B202" s="37" t="s">
        <v>156</v>
      </c>
      <c r="C202" s="14">
        <v>0</v>
      </c>
      <c r="D202" s="14">
        <v>0</v>
      </c>
      <c r="E202" s="14">
        <f aca="true" t="shared" si="3" ref="E202:E258">C202+D202</f>
        <v>0</v>
      </c>
      <c r="F202" s="14">
        <v>0</v>
      </c>
    </row>
    <row r="203" spans="1:6" ht="25.5" hidden="1">
      <c r="A203" s="22" t="s">
        <v>157</v>
      </c>
      <c r="B203" s="37" t="s">
        <v>158</v>
      </c>
      <c r="C203" s="14">
        <v>0</v>
      </c>
      <c r="D203" s="14">
        <f>D204</f>
        <v>0</v>
      </c>
      <c r="E203" s="14">
        <f t="shared" si="3"/>
        <v>0</v>
      </c>
      <c r="F203" s="14">
        <f>F204</f>
        <v>0</v>
      </c>
    </row>
    <row r="204" spans="1:6" ht="26.25" customHeight="1" hidden="1">
      <c r="A204" s="22" t="s">
        <v>492</v>
      </c>
      <c r="B204" s="37" t="s">
        <v>497</v>
      </c>
      <c r="C204" s="14">
        <v>0</v>
      </c>
      <c r="D204" s="14"/>
      <c r="E204" s="14">
        <f t="shared" si="3"/>
        <v>0</v>
      </c>
      <c r="F204" s="14"/>
    </row>
    <row r="205" spans="1:6" ht="25.5" hidden="1">
      <c r="A205" s="22" t="s">
        <v>498</v>
      </c>
      <c r="B205" s="33" t="s">
        <v>499</v>
      </c>
      <c r="C205" s="14">
        <v>20075.5</v>
      </c>
      <c r="D205" s="14">
        <f>D206</f>
        <v>0</v>
      </c>
      <c r="E205" s="14">
        <f t="shared" si="3"/>
        <v>20075.5</v>
      </c>
      <c r="F205" s="14">
        <f>F206</f>
        <v>0</v>
      </c>
    </row>
    <row r="206" spans="1:6" ht="27" customHeight="1" hidden="1">
      <c r="A206" s="22" t="s">
        <v>500</v>
      </c>
      <c r="B206" s="33" t="s">
        <v>501</v>
      </c>
      <c r="C206" s="14">
        <v>20075.5</v>
      </c>
      <c r="D206" s="14"/>
      <c r="E206" s="14">
        <f t="shared" si="3"/>
        <v>20075.5</v>
      </c>
      <c r="F206" s="14"/>
    </row>
    <row r="207" spans="1:6" ht="25.5" hidden="1">
      <c r="A207" s="22" t="s">
        <v>502</v>
      </c>
      <c r="B207" s="33" t="s">
        <v>0</v>
      </c>
      <c r="C207" s="14">
        <v>1315245.6</v>
      </c>
      <c r="D207" s="14">
        <f>D208</f>
        <v>0</v>
      </c>
      <c r="E207" s="14">
        <f t="shared" si="3"/>
        <v>1315245.6</v>
      </c>
      <c r="F207" s="14">
        <f>F208</f>
        <v>0</v>
      </c>
    </row>
    <row r="208" spans="1:6" ht="25.5" hidden="1">
      <c r="A208" s="22" t="s">
        <v>1</v>
      </c>
      <c r="B208" s="41" t="s">
        <v>240</v>
      </c>
      <c r="C208" s="14">
        <v>1315245.6</v>
      </c>
      <c r="D208" s="14"/>
      <c r="E208" s="14">
        <f t="shared" si="3"/>
        <v>1315245.6</v>
      </c>
      <c r="F208" s="14"/>
    </row>
    <row r="209" spans="1:6" ht="40.5" customHeight="1" hidden="1">
      <c r="A209" s="22" t="s">
        <v>2</v>
      </c>
      <c r="B209" s="41" t="s">
        <v>3</v>
      </c>
      <c r="C209" s="14">
        <v>0</v>
      </c>
      <c r="D209" s="14">
        <f>D210</f>
        <v>0</v>
      </c>
      <c r="E209" s="14">
        <f t="shared" si="3"/>
        <v>0</v>
      </c>
      <c r="F209" s="14">
        <f>F210</f>
        <v>0</v>
      </c>
    </row>
    <row r="210" spans="1:6" ht="51" hidden="1">
      <c r="A210" s="22" t="s">
        <v>4</v>
      </c>
      <c r="B210" s="41" t="s">
        <v>5</v>
      </c>
      <c r="C210" s="14">
        <v>0</v>
      </c>
      <c r="D210" s="14">
        <v>0</v>
      </c>
      <c r="E210" s="14">
        <f t="shared" si="3"/>
        <v>0</v>
      </c>
      <c r="F210" s="14">
        <v>0</v>
      </c>
    </row>
    <row r="211" spans="1:6" ht="40.5" customHeight="1" hidden="1">
      <c r="A211" s="22" t="s">
        <v>6</v>
      </c>
      <c r="B211" s="33" t="s">
        <v>7</v>
      </c>
      <c r="C211" s="14">
        <v>37794.9</v>
      </c>
      <c r="D211" s="14">
        <f>D212</f>
        <v>0</v>
      </c>
      <c r="E211" s="14">
        <f t="shared" si="3"/>
        <v>37794.9</v>
      </c>
      <c r="F211" s="14">
        <f>F212</f>
        <v>0</v>
      </c>
    </row>
    <row r="212" spans="1:6" ht="39" customHeight="1" hidden="1">
      <c r="A212" s="22" t="s">
        <v>8</v>
      </c>
      <c r="B212" s="33" t="s">
        <v>9</v>
      </c>
      <c r="C212" s="14">
        <v>37794.9</v>
      </c>
      <c r="D212" s="14"/>
      <c r="E212" s="14">
        <f t="shared" si="3"/>
        <v>37794.9</v>
      </c>
      <c r="F212" s="14"/>
    </row>
    <row r="213" spans="1:6" ht="51" hidden="1">
      <c r="A213" s="22" t="s">
        <v>10</v>
      </c>
      <c r="B213" s="33" t="s">
        <v>217</v>
      </c>
      <c r="C213" s="14">
        <v>0</v>
      </c>
      <c r="D213" s="14">
        <f>D214</f>
        <v>0</v>
      </c>
      <c r="E213" s="14">
        <f t="shared" si="3"/>
        <v>0</v>
      </c>
      <c r="F213" s="14">
        <f>F214</f>
        <v>0</v>
      </c>
    </row>
    <row r="214" spans="1:6" ht="51" hidden="1">
      <c r="A214" s="22" t="s">
        <v>11</v>
      </c>
      <c r="B214" s="33" t="s">
        <v>218</v>
      </c>
      <c r="C214" s="14">
        <v>0</v>
      </c>
      <c r="D214" s="14">
        <v>0</v>
      </c>
      <c r="E214" s="14">
        <f t="shared" si="3"/>
        <v>0</v>
      </c>
      <c r="F214" s="14">
        <v>0</v>
      </c>
    </row>
    <row r="215" spans="1:6" ht="12.75" hidden="1">
      <c r="A215" s="22" t="s">
        <v>12</v>
      </c>
      <c r="B215" s="33" t="s">
        <v>13</v>
      </c>
      <c r="C215" s="14">
        <v>22506.1</v>
      </c>
      <c r="D215" s="14">
        <f>D216</f>
        <v>0</v>
      </c>
      <c r="E215" s="14">
        <f t="shared" si="3"/>
        <v>22506.1</v>
      </c>
      <c r="F215" s="14">
        <f>F216</f>
        <v>0</v>
      </c>
    </row>
    <row r="216" spans="1:6" ht="12.75" hidden="1">
      <c r="A216" s="22" t="s">
        <v>14</v>
      </c>
      <c r="B216" s="33" t="s">
        <v>241</v>
      </c>
      <c r="C216" s="14">
        <v>22506.1</v>
      </c>
      <c r="D216" s="14">
        <v>0</v>
      </c>
      <c r="E216" s="14">
        <f t="shared" si="3"/>
        <v>22506.1</v>
      </c>
      <c r="F216" s="14">
        <v>0</v>
      </c>
    </row>
    <row r="217" spans="1:6" ht="51" hidden="1">
      <c r="A217" s="22" t="s">
        <v>15</v>
      </c>
      <c r="B217" s="33" t="s">
        <v>219</v>
      </c>
      <c r="C217" s="14">
        <v>0</v>
      </c>
      <c r="D217" s="14">
        <f>D218</f>
        <v>0</v>
      </c>
      <c r="E217" s="14">
        <f t="shared" si="3"/>
        <v>0</v>
      </c>
      <c r="F217" s="14">
        <f>F218</f>
        <v>0</v>
      </c>
    </row>
    <row r="218" spans="1:6" ht="51" hidden="1">
      <c r="A218" s="22" t="s">
        <v>16</v>
      </c>
      <c r="B218" s="33" t="s">
        <v>220</v>
      </c>
      <c r="C218" s="14">
        <v>0</v>
      </c>
      <c r="D218" s="14"/>
      <c r="E218" s="14">
        <f t="shared" si="3"/>
        <v>0</v>
      </c>
      <c r="F218" s="14"/>
    </row>
    <row r="219" spans="1:6" ht="38.25" hidden="1">
      <c r="A219" s="22" t="s">
        <v>17</v>
      </c>
      <c r="B219" s="33" t="s">
        <v>18</v>
      </c>
      <c r="C219" s="14">
        <v>0</v>
      </c>
      <c r="D219" s="14">
        <f>D220</f>
        <v>0</v>
      </c>
      <c r="E219" s="14">
        <f t="shared" si="3"/>
        <v>0</v>
      </c>
      <c r="F219" s="14">
        <f>F220</f>
        <v>0</v>
      </c>
    </row>
    <row r="220" spans="1:6" ht="39" customHeight="1" hidden="1">
      <c r="A220" s="22" t="s">
        <v>19</v>
      </c>
      <c r="B220" s="33" t="s">
        <v>20</v>
      </c>
      <c r="C220" s="14">
        <v>0</v>
      </c>
      <c r="D220" s="14"/>
      <c r="E220" s="14">
        <f t="shared" si="3"/>
        <v>0</v>
      </c>
      <c r="F220" s="14"/>
    </row>
    <row r="221" spans="1:6" ht="51" hidden="1">
      <c r="A221" s="22" t="s">
        <v>21</v>
      </c>
      <c r="B221" s="33" t="s">
        <v>221</v>
      </c>
      <c r="C221" s="14">
        <v>1294.3</v>
      </c>
      <c r="D221" s="14">
        <f>D222</f>
        <v>0</v>
      </c>
      <c r="E221" s="14">
        <f t="shared" si="3"/>
        <v>1294.3</v>
      </c>
      <c r="F221" s="14">
        <f>F222</f>
        <v>0</v>
      </c>
    </row>
    <row r="222" spans="1:6" ht="53.25" customHeight="1" hidden="1">
      <c r="A222" s="22" t="s">
        <v>22</v>
      </c>
      <c r="B222" s="33" t="s">
        <v>222</v>
      </c>
      <c r="C222" s="14">
        <v>1294.3</v>
      </c>
      <c r="D222" s="14"/>
      <c r="E222" s="14">
        <f t="shared" si="3"/>
        <v>1294.3</v>
      </c>
      <c r="F222" s="14"/>
    </row>
    <row r="223" spans="1:6" ht="41.25" customHeight="1" hidden="1">
      <c r="A223" s="22" t="s">
        <v>23</v>
      </c>
      <c r="B223" s="33" t="s">
        <v>35</v>
      </c>
      <c r="C223" s="14">
        <v>5177.1</v>
      </c>
      <c r="D223" s="14">
        <f>D224</f>
        <v>0</v>
      </c>
      <c r="E223" s="14">
        <f t="shared" si="3"/>
        <v>5177.1</v>
      </c>
      <c r="F223" s="14">
        <f>F224</f>
        <v>0</v>
      </c>
    </row>
    <row r="224" spans="1:6" ht="40.5" customHeight="1" hidden="1">
      <c r="A224" s="22" t="s">
        <v>36</v>
      </c>
      <c r="B224" s="33" t="s">
        <v>223</v>
      </c>
      <c r="C224" s="14">
        <v>5177.1</v>
      </c>
      <c r="D224" s="14"/>
      <c r="E224" s="14">
        <f t="shared" si="3"/>
        <v>5177.1</v>
      </c>
      <c r="F224" s="14">
        <v>0</v>
      </c>
    </row>
    <row r="225" spans="1:6" ht="25.5" hidden="1">
      <c r="A225" s="22" t="s">
        <v>37</v>
      </c>
      <c r="B225" s="33" t="s">
        <v>38</v>
      </c>
      <c r="C225" s="14">
        <v>0</v>
      </c>
      <c r="D225" s="14">
        <f>D226</f>
        <v>0</v>
      </c>
      <c r="E225" s="14">
        <f t="shared" si="3"/>
        <v>0</v>
      </c>
      <c r="F225" s="14">
        <f>F226</f>
        <v>0</v>
      </c>
    </row>
    <row r="226" spans="1:6" ht="25.5" hidden="1">
      <c r="A226" s="22" t="s">
        <v>39</v>
      </c>
      <c r="B226" s="33" t="s">
        <v>40</v>
      </c>
      <c r="C226" s="14">
        <v>0</v>
      </c>
      <c r="D226" s="14">
        <v>0</v>
      </c>
      <c r="E226" s="14">
        <f t="shared" si="3"/>
        <v>0</v>
      </c>
      <c r="F226" s="14">
        <v>0</v>
      </c>
    </row>
    <row r="227" spans="1:6" ht="25.5" hidden="1">
      <c r="A227" s="22" t="s">
        <v>112</v>
      </c>
      <c r="B227" s="33" t="s">
        <v>421</v>
      </c>
      <c r="C227" s="14">
        <v>0</v>
      </c>
      <c r="D227" s="14">
        <f>D228</f>
        <v>0</v>
      </c>
      <c r="E227" s="14">
        <f t="shared" si="3"/>
        <v>0</v>
      </c>
      <c r="F227" s="14">
        <f>F228</f>
        <v>0</v>
      </c>
    </row>
    <row r="228" spans="1:6" ht="25.5" hidden="1">
      <c r="A228" s="22" t="s">
        <v>113</v>
      </c>
      <c r="B228" s="33" t="s">
        <v>242</v>
      </c>
      <c r="C228" s="14">
        <v>0</v>
      </c>
      <c r="D228" s="14"/>
      <c r="E228" s="14">
        <f t="shared" si="3"/>
        <v>0</v>
      </c>
      <c r="F228" s="14"/>
    </row>
    <row r="229" spans="1:6" ht="51" hidden="1">
      <c r="A229" s="24" t="s">
        <v>172</v>
      </c>
      <c r="B229" s="53" t="s">
        <v>173</v>
      </c>
      <c r="C229" s="14">
        <v>0</v>
      </c>
      <c r="D229" s="14">
        <f>D230</f>
        <v>0</v>
      </c>
      <c r="E229" s="14">
        <f t="shared" si="3"/>
        <v>0</v>
      </c>
      <c r="F229" s="14">
        <f>F230</f>
        <v>0</v>
      </c>
    </row>
    <row r="230" spans="1:6" ht="51" hidden="1">
      <c r="A230" s="24" t="s">
        <v>174</v>
      </c>
      <c r="B230" s="53" t="s">
        <v>175</v>
      </c>
      <c r="C230" s="14">
        <v>0</v>
      </c>
      <c r="D230" s="14"/>
      <c r="E230" s="14">
        <f t="shared" si="3"/>
        <v>0</v>
      </c>
      <c r="F230" s="14"/>
    </row>
    <row r="231" spans="1:6" ht="15" customHeight="1" hidden="1">
      <c r="A231" s="22" t="s">
        <v>41</v>
      </c>
      <c r="B231" s="33" t="s">
        <v>42</v>
      </c>
      <c r="C231" s="14">
        <v>1415.4</v>
      </c>
      <c r="D231" s="14">
        <f>D232</f>
        <v>0</v>
      </c>
      <c r="E231" s="14">
        <f t="shared" si="3"/>
        <v>1415.4</v>
      </c>
      <c r="F231" s="14">
        <f>F232</f>
        <v>0</v>
      </c>
    </row>
    <row r="232" spans="1:6" ht="12.75" hidden="1">
      <c r="A232" s="27" t="s">
        <v>43</v>
      </c>
      <c r="B232" s="43" t="s">
        <v>44</v>
      </c>
      <c r="C232" s="14">
        <v>1415.4</v>
      </c>
      <c r="D232" s="14"/>
      <c r="E232" s="14">
        <f t="shared" si="3"/>
        <v>1415.4</v>
      </c>
      <c r="F232" s="14"/>
    </row>
    <row r="233" spans="1:6" ht="13.5" customHeight="1" hidden="1">
      <c r="A233" s="23" t="s">
        <v>45</v>
      </c>
      <c r="B233" s="42" t="s">
        <v>46</v>
      </c>
      <c r="C233" s="17">
        <v>1501638.8</v>
      </c>
      <c r="D233" s="17">
        <f>D234+D245+D236+D238+D240</f>
        <v>0</v>
      </c>
      <c r="E233" s="17">
        <f t="shared" si="3"/>
        <v>1501638.8</v>
      </c>
      <c r="F233" s="17">
        <f>F234+F245+F236+F238+F240</f>
        <v>0</v>
      </c>
    </row>
    <row r="234" spans="1:6" ht="15" customHeight="1" hidden="1">
      <c r="A234" s="27" t="s">
        <v>47</v>
      </c>
      <c r="B234" s="43" t="s">
        <v>224</v>
      </c>
      <c r="C234" s="14">
        <v>0</v>
      </c>
      <c r="D234" s="14">
        <f>D235</f>
        <v>0</v>
      </c>
      <c r="E234" s="14">
        <f t="shared" si="3"/>
        <v>0</v>
      </c>
      <c r="F234" s="14">
        <f>F235</f>
        <v>0</v>
      </c>
    </row>
    <row r="235" spans="1:6" ht="54" customHeight="1" hidden="1">
      <c r="A235" s="27" t="s">
        <v>48</v>
      </c>
      <c r="B235" s="43" t="s">
        <v>225</v>
      </c>
      <c r="C235" s="14">
        <v>0</v>
      </c>
      <c r="D235" s="14"/>
      <c r="E235" s="14">
        <f t="shared" si="3"/>
        <v>0</v>
      </c>
      <c r="F235" s="14"/>
    </row>
    <row r="236" spans="1:6" ht="40.5" customHeight="1" hidden="1">
      <c r="A236" s="27" t="s">
        <v>49</v>
      </c>
      <c r="B236" s="43" t="s">
        <v>50</v>
      </c>
      <c r="C236" s="14">
        <v>0</v>
      </c>
      <c r="D236" s="14">
        <f>D237</f>
        <v>0</v>
      </c>
      <c r="E236" s="14">
        <f t="shared" si="3"/>
        <v>0</v>
      </c>
      <c r="F236" s="14">
        <f>F237</f>
        <v>0</v>
      </c>
    </row>
    <row r="237" spans="1:6" ht="28.5" customHeight="1" hidden="1">
      <c r="A237" s="27" t="s">
        <v>51</v>
      </c>
      <c r="B237" s="43" t="s">
        <v>52</v>
      </c>
      <c r="C237" s="14">
        <v>0</v>
      </c>
      <c r="D237" s="14">
        <v>0</v>
      </c>
      <c r="E237" s="14">
        <f t="shared" si="3"/>
        <v>0</v>
      </c>
      <c r="F237" s="14">
        <v>0</v>
      </c>
    </row>
    <row r="238" spans="1:6" ht="27.75" customHeight="1" hidden="1">
      <c r="A238" s="27" t="s">
        <v>53</v>
      </c>
      <c r="B238" s="43" t="s">
        <v>54</v>
      </c>
      <c r="C238" s="14">
        <v>0</v>
      </c>
      <c r="D238" s="14">
        <f>D239</f>
        <v>0</v>
      </c>
      <c r="E238" s="14">
        <f t="shared" si="3"/>
        <v>0</v>
      </c>
      <c r="F238" s="14">
        <f>F239</f>
        <v>0</v>
      </c>
    </row>
    <row r="239" spans="1:6" ht="38.25" hidden="1">
      <c r="A239" s="27" t="s">
        <v>55</v>
      </c>
      <c r="B239" s="43" t="s">
        <v>57</v>
      </c>
      <c r="C239" s="14">
        <v>0</v>
      </c>
      <c r="D239" s="14"/>
      <c r="E239" s="14">
        <f t="shared" si="3"/>
        <v>0</v>
      </c>
      <c r="F239" s="14"/>
    </row>
    <row r="240" spans="1:6" ht="25.5" hidden="1">
      <c r="A240" s="27" t="s">
        <v>58</v>
      </c>
      <c r="B240" s="43" t="s">
        <v>59</v>
      </c>
      <c r="C240" s="14">
        <v>0</v>
      </c>
      <c r="D240" s="14">
        <f>D241+D243</f>
        <v>0</v>
      </c>
      <c r="E240" s="14">
        <f t="shared" si="3"/>
        <v>0</v>
      </c>
      <c r="F240" s="14">
        <f>F241+F243</f>
        <v>0</v>
      </c>
    </row>
    <row r="241" spans="1:6" ht="38.25" hidden="1">
      <c r="A241" s="27" t="s">
        <v>60</v>
      </c>
      <c r="B241" s="43" t="s">
        <v>61</v>
      </c>
      <c r="C241" s="14">
        <v>0</v>
      </c>
      <c r="D241" s="14">
        <f>D242</f>
        <v>0</v>
      </c>
      <c r="E241" s="14">
        <f t="shared" si="3"/>
        <v>0</v>
      </c>
      <c r="F241" s="14">
        <f>F242</f>
        <v>0</v>
      </c>
    </row>
    <row r="242" spans="1:6" ht="40.5" customHeight="1" hidden="1">
      <c r="A242" s="27" t="s">
        <v>62</v>
      </c>
      <c r="B242" s="43" t="s">
        <v>63</v>
      </c>
      <c r="C242" s="14">
        <v>0</v>
      </c>
      <c r="D242" s="14"/>
      <c r="E242" s="14">
        <f t="shared" si="3"/>
        <v>0</v>
      </c>
      <c r="F242" s="14"/>
    </row>
    <row r="243" spans="1:6" ht="51" hidden="1">
      <c r="A243" s="27" t="s">
        <v>64</v>
      </c>
      <c r="B243" s="43" t="s">
        <v>226</v>
      </c>
      <c r="C243" s="14">
        <v>0</v>
      </c>
      <c r="D243" s="14">
        <f>D244</f>
        <v>0</v>
      </c>
      <c r="E243" s="14">
        <f t="shared" si="3"/>
        <v>0</v>
      </c>
      <c r="F243" s="14">
        <f>F244</f>
        <v>0</v>
      </c>
    </row>
    <row r="244" spans="1:6" ht="54.75" customHeight="1" hidden="1">
      <c r="A244" s="27" t="s">
        <v>65</v>
      </c>
      <c r="B244" s="43" t="s">
        <v>227</v>
      </c>
      <c r="C244" s="14">
        <v>0</v>
      </c>
      <c r="D244" s="14">
        <v>0</v>
      </c>
      <c r="E244" s="14">
        <f t="shared" si="3"/>
        <v>0</v>
      </c>
      <c r="F244" s="14">
        <v>0</v>
      </c>
    </row>
    <row r="245" spans="1:6" ht="12.75" hidden="1">
      <c r="A245" s="27" t="s">
        <v>66</v>
      </c>
      <c r="B245" s="43" t="s">
        <v>67</v>
      </c>
      <c r="C245" s="14">
        <v>1501638.8</v>
      </c>
      <c r="D245" s="14">
        <f>D246</f>
        <v>0</v>
      </c>
      <c r="E245" s="14">
        <f t="shared" si="3"/>
        <v>1501638.8</v>
      </c>
      <c r="F245" s="14">
        <f>F246</f>
        <v>0</v>
      </c>
    </row>
    <row r="246" spans="1:6" ht="25.5" hidden="1">
      <c r="A246" s="27" t="s">
        <v>68</v>
      </c>
      <c r="B246" s="43" t="s">
        <v>243</v>
      </c>
      <c r="C246" s="14">
        <v>1501638.8</v>
      </c>
      <c r="D246" s="14"/>
      <c r="E246" s="14">
        <f t="shared" si="3"/>
        <v>1501638.8</v>
      </c>
      <c r="F246" s="14">
        <v>0</v>
      </c>
    </row>
    <row r="247" spans="1:6" ht="12.75" hidden="1">
      <c r="A247" s="19" t="s">
        <v>69</v>
      </c>
      <c r="B247" s="31" t="s">
        <v>70</v>
      </c>
      <c r="C247" s="7">
        <v>5000</v>
      </c>
      <c r="D247" s="7">
        <f>D248</f>
        <v>0</v>
      </c>
      <c r="E247" s="7">
        <f t="shared" si="3"/>
        <v>5000</v>
      </c>
      <c r="F247" s="7">
        <f>F248</f>
        <v>0</v>
      </c>
    </row>
    <row r="248" spans="1:6" ht="14.25" customHeight="1" hidden="1">
      <c r="A248" s="10" t="s">
        <v>71</v>
      </c>
      <c r="B248" s="33" t="s">
        <v>72</v>
      </c>
      <c r="C248" s="11">
        <v>5000</v>
      </c>
      <c r="D248" s="11">
        <f>D250+D249</f>
        <v>0</v>
      </c>
      <c r="E248" s="11">
        <f t="shared" si="3"/>
        <v>5000</v>
      </c>
      <c r="F248" s="11">
        <f>F250+F249</f>
        <v>0</v>
      </c>
    </row>
    <row r="249" spans="1:6" ht="40.5" customHeight="1" hidden="1">
      <c r="A249" s="10" t="s">
        <v>434</v>
      </c>
      <c r="B249" s="33" t="s">
        <v>433</v>
      </c>
      <c r="C249" s="11">
        <v>0</v>
      </c>
      <c r="D249" s="11"/>
      <c r="E249" s="11">
        <f t="shared" si="3"/>
        <v>0</v>
      </c>
      <c r="F249" s="11"/>
    </row>
    <row r="250" spans="1:6" ht="14.25" customHeight="1" hidden="1">
      <c r="A250" s="10" t="s">
        <v>176</v>
      </c>
      <c r="B250" s="33" t="s">
        <v>72</v>
      </c>
      <c r="C250" s="11">
        <v>5000</v>
      </c>
      <c r="D250" s="11"/>
      <c r="E250" s="11">
        <f t="shared" si="3"/>
        <v>5000</v>
      </c>
      <c r="F250" s="11"/>
    </row>
    <row r="251" spans="1:6" ht="41.25" customHeight="1" hidden="1">
      <c r="A251" s="6" t="s">
        <v>74</v>
      </c>
      <c r="B251" s="44" t="s">
        <v>56</v>
      </c>
      <c r="C251" s="29">
        <v>19022.4</v>
      </c>
      <c r="D251" s="29">
        <f>D252</f>
        <v>0</v>
      </c>
      <c r="E251" s="29">
        <f t="shared" si="3"/>
        <v>19022.4</v>
      </c>
      <c r="F251" s="29">
        <f>F252</f>
        <v>0</v>
      </c>
    </row>
    <row r="252" spans="1:6" ht="27" customHeight="1" hidden="1">
      <c r="A252" s="28" t="s">
        <v>75</v>
      </c>
      <c r="B252" s="43" t="s">
        <v>76</v>
      </c>
      <c r="C252" s="11">
        <v>19022.4</v>
      </c>
      <c r="D252" s="11">
        <f>D253</f>
        <v>0</v>
      </c>
      <c r="E252" s="11">
        <f t="shared" si="3"/>
        <v>19022.4</v>
      </c>
      <c r="F252" s="11">
        <f>F253</f>
        <v>0</v>
      </c>
    </row>
    <row r="253" spans="1:6" ht="27" customHeight="1" hidden="1">
      <c r="A253" s="28" t="s">
        <v>77</v>
      </c>
      <c r="B253" s="43" t="s">
        <v>78</v>
      </c>
      <c r="C253" s="11">
        <v>19022.4</v>
      </c>
      <c r="D253" s="11">
        <f>D254+D255</f>
        <v>0</v>
      </c>
      <c r="E253" s="11">
        <f t="shared" si="3"/>
        <v>19022.4</v>
      </c>
      <c r="F253" s="11">
        <f>F254+F255</f>
        <v>0</v>
      </c>
    </row>
    <row r="254" spans="1:6" ht="27" customHeight="1" hidden="1">
      <c r="A254" s="28" t="s">
        <v>184</v>
      </c>
      <c r="B254" s="43" t="s">
        <v>187</v>
      </c>
      <c r="C254" s="11">
        <v>3862.5</v>
      </c>
      <c r="D254" s="11"/>
      <c r="E254" s="11">
        <f t="shared" si="3"/>
        <v>3862.5</v>
      </c>
      <c r="F254" s="11"/>
    </row>
    <row r="255" spans="1:6" ht="26.25" customHeight="1" hidden="1">
      <c r="A255" s="28" t="s">
        <v>79</v>
      </c>
      <c r="B255" s="43" t="s">
        <v>244</v>
      </c>
      <c r="C255" s="11">
        <v>15159.9</v>
      </c>
      <c r="D255" s="11"/>
      <c r="E255" s="11">
        <f t="shared" si="3"/>
        <v>15159.9</v>
      </c>
      <c r="F255" s="11"/>
    </row>
    <row r="256" spans="1:6" ht="24" customHeight="1" hidden="1">
      <c r="A256" s="6" t="s">
        <v>80</v>
      </c>
      <c r="B256" s="31" t="s">
        <v>81</v>
      </c>
      <c r="C256" s="29">
        <v>-56752.3</v>
      </c>
      <c r="D256" s="29">
        <f>D257</f>
        <v>0</v>
      </c>
      <c r="E256" s="29">
        <f t="shared" si="3"/>
        <v>-56752.3</v>
      </c>
      <c r="F256" s="29">
        <f>F257</f>
        <v>0</v>
      </c>
    </row>
    <row r="257" spans="1:6" ht="25.5" hidden="1">
      <c r="A257" s="10" t="s">
        <v>82</v>
      </c>
      <c r="B257" s="33" t="s">
        <v>83</v>
      </c>
      <c r="C257" s="11">
        <v>-56752.3</v>
      </c>
      <c r="D257" s="11"/>
      <c r="E257" s="11">
        <f t="shared" si="3"/>
        <v>-56752.3</v>
      </c>
      <c r="F257" s="11"/>
    </row>
    <row r="258" spans="1:6" ht="21" customHeight="1">
      <c r="A258" s="6"/>
      <c r="B258" s="45" t="s">
        <v>84</v>
      </c>
      <c r="C258" s="30">
        <v>4877745.8</v>
      </c>
      <c r="D258" s="30">
        <f>D10+D166</f>
        <v>6558.3</v>
      </c>
      <c r="E258" s="30">
        <f t="shared" si="3"/>
        <v>4884304.1</v>
      </c>
      <c r="F258" s="30">
        <f>F10+F166</f>
        <v>0</v>
      </c>
    </row>
  </sheetData>
  <sheetProtection/>
  <mergeCells count="4">
    <mergeCell ref="D7:E7"/>
    <mergeCell ref="B7:B8"/>
    <mergeCell ref="A7:A8"/>
    <mergeCell ref="A5:E5"/>
  </mergeCells>
  <printOptions horizontalCentered="1"/>
  <pageMargins left="0.5" right="0.1968503937007874" top="0.22" bottom="0.3937007874015748" header="0.15748031496062992" footer="0.3937007874015748"/>
  <pageSetup fitToHeight="2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281</cp:lastModifiedBy>
  <cp:lastPrinted>2015-05-26T05:08:57Z</cp:lastPrinted>
  <dcterms:created xsi:type="dcterms:W3CDTF">2002-03-11T10:22:12Z</dcterms:created>
  <dcterms:modified xsi:type="dcterms:W3CDTF">2015-05-27T02:24:02Z</dcterms:modified>
  <cp:category/>
  <cp:version/>
  <cp:contentType/>
  <cp:contentStatus/>
</cp:coreProperties>
</file>