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0" yWindow="255" windowWidth="15450" windowHeight="10320" activeTab="0"/>
  </bookViews>
  <sheets>
    <sheet name="Приложение1" sheetId="1" r:id="rId1"/>
    <sheet name="Приложение2 " sheetId="2" r:id="rId2"/>
  </sheets>
  <definedNames>
    <definedName name="_Date_">#REF!</definedName>
    <definedName name="_Otchet_Period_Source__AT_ObjectName">#REF!</definedName>
    <definedName name="_Period_">#REF!</definedName>
    <definedName name="_xlnm.Print_Titles" localSheetId="0">'Приложение1'!$7:$9</definedName>
    <definedName name="_xlnm.Print_Titles" localSheetId="1">'Приложение2 '!$6:$8</definedName>
  </definedNames>
  <calcPr fullCalcOnLoad="1"/>
</workbook>
</file>

<file path=xl/comments1.xml><?xml version="1.0" encoding="utf-8"?>
<comments xmlns="http://schemas.openxmlformats.org/spreadsheetml/2006/main">
  <authors>
    <author>28</author>
  </authors>
  <commentList>
    <comment ref="D153" authorId="0">
      <text>
        <r>
          <rPr>
            <b/>
            <sz val="8"/>
            <rFont val="Tahoma"/>
            <family val="0"/>
          </rPr>
          <t>28:</t>
        </r>
        <r>
          <rPr>
            <sz val="8"/>
            <rFont val="Tahoma"/>
            <family val="0"/>
          </rPr>
          <t xml:space="preserve">
334,3 - админ
46,8 - УБ
84,9-УИЗО
2,0 - Культура</t>
        </r>
      </text>
    </comment>
    <comment ref="D156" authorId="0">
      <text>
        <r>
          <rPr>
            <b/>
            <sz val="8"/>
            <rFont val="Tahoma"/>
            <family val="0"/>
          </rPr>
          <t>28:</t>
        </r>
        <r>
          <rPr>
            <sz val="8"/>
            <rFont val="Tahoma"/>
            <family val="0"/>
          </rPr>
          <t xml:space="preserve">
283,1 - УБ</t>
        </r>
      </text>
    </comment>
    <comment ref="D160" authorId="0">
      <text>
        <r>
          <rPr>
            <b/>
            <sz val="8"/>
            <rFont val="Tahoma"/>
            <family val="0"/>
          </rPr>
          <t>28:</t>
        </r>
        <r>
          <rPr>
            <sz val="8"/>
            <rFont val="Tahoma"/>
            <family val="0"/>
          </rPr>
          <t xml:space="preserve">
10,3-УБ
171,5-УИЗО</t>
        </r>
      </text>
    </comment>
    <comment ref="D110" authorId="0">
      <text>
        <r>
          <rPr>
            <b/>
            <sz val="8"/>
            <rFont val="Tahoma"/>
            <family val="0"/>
          </rPr>
          <t>28:</t>
        </r>
        <r>
          <rPr>
            <sz val="8"/>
            <rFont val="Tahoma"/>
            <family val="0"/>
          </rPr>
          <t xml:space="preserve">
820,0 - админ
8251,9 -УКС (КЗ)
2,0 - УБ
0,7- УпрКульт
9,5 -КВО
4,7 - КФКС
3,5 - УИЗО
155,6-ФУАГ
11,0 - Дума
14,5 - КСП</t>
        </r>
      </text>
    </comment>
  </commentList>
</comments>
</file>

<file path=xl/sharedStrings.xml><?xml version="1.0" encoding="utf-8"?>
<sst xmlns="http://schemas.openxmlformats.org/spreadsheetml/2006/main" count="1014" uniqueCount="517">
  <si>
    <t>Субвенции бюджетам  на обеспечение жильем инвалидов  войны  и  инвалидов боевых действий, участников Великой Отечественной войны, ветеранов боевых действий, военнослужащих, проходивших военную службу в  период  с  22  июня 1941 года  по  3  сентября  1945  года,  граждан, награжденных  знаком "Жителю блокадного Ленинграда", лиц, работавших на военных  объектах  в  период  Великой  Отечественной  войны,  членов  семей   погибших   (умерших)   инвалидов   войны, участников Великой Отечественной войны, ветеранов  боевых  действий,  инвалидов  и  семей,   имеющих  детей-инвалидов</t>
  </si>
  <si>
    <t>Субвенции бюджетам городских округов на обеспечение жильем инвалидов  войны  и  инвалидов боевых действий, участников Великой Отечественной войны, ветеранов боевых действий, военнослужащих, проходивших военную службу в  период  с  22  июня 1941 года  по  3  сентября  1945  года,  граждан, награжденных  знаком "Жителю блокадного Ленинграда", лиц, работавших на военных  объектах  в  период  Великой  Отечественной  войны,  членов  семей   погибших   (умерших)   инвалидов   войны, участников Великой Отечественной войны, ветеранов  боевых  действий,  инвалидов  и  семей,   имеющих  детей-инвалидов</t>
  </si>
  <si>
    <t xml:space="preserve">Субвенции бюджетам муниципальных образований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 </t>
  </si>
  <si>
    <t>Субвенции бюджетам городских округов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</t>
  </si>
  <si>
    <t>1 06 06032 00 0000 110</t>
  </si>
  <si>
    <t>Земельный налог с организаций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</si>
  <si>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</si>
  <si>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</si>
  <si>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1 06 06042 00 0000 110</t>
  </si>
  <si>
    <t>Земельный налог с физических лиц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</si>
  <si>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</si>
  <si>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</si>
  <si>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</si>
  <si>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</t>
  </si>
  <si>
    <t>1 16 46000 040000 140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</si>
  <si>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округов, либо в связи с уклонением от заключения таких контрактов или иных договоров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</si>
  <si>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</si>
  <si>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</si>
  <si>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 Межбюджетные трансферты, передаваемые бюджетам на  обеспечение равного  с  Министерством  внутренних  дел  Российской  Федерации  повышения   денежного довольствия  сотрудникам  и  заработной платы  работникам  подразделений  милиции   общественной  безопасности и социальных выплат</t>
  </si>
  <si>
    <t xml:space="preserve"> Межбюджетные трансферты, передаваемые бюджетам городских округов на  обеспечение равного  с  Министерством  внутренних  дел  Российской  Федерации  повышения   денежного довольствия  сотрудникам  и  заработной платы  работникам  подразделений  милиции   общественной  безопасности и социальных выплат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</si>
  <si>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</si>
  <si>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Межбюджетные трансферты, передаваемые бюджетам городских округов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</si>
  <si>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</si>
  <si>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1 14 02042 04 0000 410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</si>
  <si>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</si>
  <si>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1 16 25000 00 0000 140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</si>
  <si>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</si>
  <si>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</si>
  <si>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1 11 01040 04 0000 120</t>
  </si>
  <si>
    <t>2 02 02088 00 0000 151</t>
  </si>
  <si>
    <t>2 02 02088 04 0000 151</t>
  </si>
  <si>
    <t>2 02 02088 04 0001 151</t>
  </si>
  <si>
    <t>2 02 03078 00 0000 151</t>
  </si>
  <si>
    <t>2 02 03078 04 0000 151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</si>
  <si>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</si>
  <si>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</si>
  <si>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</si>
  <si>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</si>
  <si>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</si>
  <si>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</si>
  <si>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Плата за иные виды негативного воздействия на окружающую среду</t>
  </si>
  <si>
    <t>Денежные взыскания (штрафы) за нарушение законодательства о недрах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</si>
  <si>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</si>
  <si>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</si>
  <si>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1 16 25050 01 0000 140</t>
  </si>
  <si>
    <t>1 16 25060 01 0000 140</t>
  </si>
  <si>
    <t>1 16 25070 01 0000 140</t>
  </si>
  <si>
    <t>Денежные взыскания (штрафы) за нарушение  лесного законодательства</t>
  </si>
  <si>
    <t>1 16 25073 04 0000 140</t>
  </si>
  <si>
    <t>Денежные взыскания (штрафы) за нарушение лесного законодательства, установленное на лесных участках, находящихся в собственности  городских округов</t>
  </si>
  <si>
    <t>1 16 25080 01 0000 140</t>
  </si>
  <si>
    <t>Денежные взыскания (штрафы) за нарушение  водного законодательства</t>
  </si>
  <si>
    <t>1 16 25083 04 0000 140</t>
  </si>
  <si>
    <t>Денежные взыскания (штрафы) за нарушение  водного законодательства, установленное на водных объектах, находящихся в  собственности городских округов</t>
  </si>
  <si>
    <t>1 16 27000 01 0000 140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</si>
  <si>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</si>
  <si>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</si>
  <si>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с учетом изменения</t>
  </si>
  <si>
    <t>2 02 02089 04 0002 151</t>
  </si>
  <si>
    <t>Денежные   взыскания   (штрафы)   за    нарушение Федерального закона "О пожарной безопасности"</t>
  </si>
  <si>
    <t>1 16 28000 01 0000 140</t>
  </si>
  <si>
    <t>Денежные   взыскания   (штрафы)   за    нарушение  законодательства в области обеспечения санитарно-эпидемиологического   благополучия   человека и законодательства в сфере защиты прав потребителей</t>
  </si>
  <si>
    <t>1 16 30000 01 0000 140</t>
  </si>
  <si>
    <t>Денежные взыскания (штрафы)  за  правонарушения в области дорожного движения</t>
  </si>
  <si>
    <t>1 16 30010 01 0000 140</t>
  </si>
  <si>
    <t xml:space="preserve">Денежные взыскания (штрафы)  за  нарушения правил перевозки крупногабаритных и тяжеловесных грузов по автомобильным дорогам общего пользования </t>
  </si>
  <si>
    <t>1 16 30013 01 0000 140</t>
  </si>
  <si>
    <t>Денежные взыскания (штрафы)  за  нарушения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</si>
  <si>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1 16 30030 01 0000 140</t>
  </si>
  <si>
    <t>Прочие денежные взыскания (штрафы)  за  правонарушения в области дорожного движения</t>
  </si>
  <si>
    <t>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</si>
  <si>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</si>
  <si>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1 16 33040 04 0000 140</t>
  </si>
  <si>
    <t>Субвенции бюджетам городских округов на осуществление полномочий по подготовке проведения статистических переписей</t>
  </si>
  <si>
    <t>2 02 03003 00 0000 151</t>
  </si>
  <si>
    <t>Субвенции бюджетам  на государственную регистрацию актов гражданского состояния</t>
  </si>
  <si>
    <t>2 02 03003 04 0000 151</t>
  </si>
  <si>
    <t>2 02 03007 00 0000 151</t>
  </si>
  <si>
    <t>Субвенции бюджетам  на составление (изменение) списков кандидатов в присяжные заседатели федеральных судов общей юрисдикции в Российской Федерации</t>
  </si>
  <si>
    <t>2 02 03007 04 0000 151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</si>
  <si>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</si>
  <si>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2 02 03020 00 0000 151</t>
  </si>
  <si>
    <t>Субвенции бюджетам  на выплату единовременного  пособия при  всех  формах  устройства  детей,  лишенных  родительского попечения, в семью</t>
  </si>
  <si>
    <t>Субсидии бюджетам на переселение граждан из жилищного фонда, признаннного непригодным для проживания, и (или) жилищного фонда с высоким уровнем износа (более 70 процентов)</t>
  </si>
  <si>
    <t>2 02 02079 04 0000 151</t>
  </si>
  <si>
    <t>Субсидии бюджетам городских округов на переселение граждан из жилищного фонда, признаннного непригодным для проживания, и (или) жилищного фонда с высоким уровнем износа (более 70 процентов)</t>
  </si>
  <si>
    <t>2 02 02089 00 0000 151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</si>
  <si>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</si>
  <si>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2 02 02089 04 0000 151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</si>
  <si>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</si>
  <si>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2 02 02089 04 0001 151</t>
  </si>
  <si>
    <t>2 02 02999 00 0000 151</t>
  </si>
  <si>
    <t>Прочие субсидии</t>
  </si>
  <si>
    <t>2 02 02999 04 0000 151</t>
  </si>
  <si>
    <t>2 02 03000 00 0000 151</t>
  </si>
  <si>
    <t xml:space="preserve">Субвенции бюджетам субъектов Российской Федерации и муниципальных образований </t>
  </si>
  <si>
    <t>2 02 03119 00 0000 151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</si>
  <si>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</si>
  <si>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2 02 03119 04 0000 151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</si>
  <si>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</si>
  <si>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2 07 04050 04 0000 180</t>
  </si>
  <si>
    <t>1 09 07032 04 0000 110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</si>
  <si>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</si>
  <si>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</si>
  <si>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1 13 02060 00 0000 130</t>
  </si>
  <si>
    <t>Доходы, поступающие в порядке возмещения  расходов, понесенных  в связи  эксплуатацией  имущества</t>
  </si>
  <si>
    <t>1 13 02064 04 0000 130</t>
  </si>
  <si>
    <t>Доходы, поступающие в порядке возмещения  расходов, понесенных  в связи  эксплуатацией  имущества городских округов</t>
  </si>
  <si>
    <t>2 18 04010 04 0000 180</t>
  </si>
  <si>
    <t>1 05 04000 02 0000 110</t>
  </si>
  <si>
    <t>1 05 04010 02 0000 110</t>
  </si>
  <si>
    <t>Денежные  взыскания (штрафы) за нарушение законодательства о налогах и  сборах, предусмотренные статьями 116, 118, статьей 119.1,  пунктами 1 и 2 статьи 120, статьями 125,  126,  128,  129, 129.1,  132,  133,  134,  135,  135.1  Налогового кодекса Российской Федерации</t>
  </si>
  <si>
    <t>Доходы бюджетов городских округов от возврата бюджетными учреждениями остатков субсидий прошлых лет</t>
  </si>
  <si>
    <t>Плата за пользование водными объектами, находящимися в собственности городских округов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</si>
  <si>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</si>
  <si>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</si>
  <si>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в тыс. руб.</t>
  </si>
  <si>
    <t>от 28 апреля 2015 г. № 803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</si>
  <si>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</si>
  <si>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</si>
  <si>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</si>
  <si>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Приложение 1</t>
  </si>
  <si>
    <t>к решению Березниковской городской Думы</t>
  </si>
  <si>
    <t>Приложение 2</t>
  </si>
  <si>
    <t>от ___________________2014 г. № _______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</si>
  <si>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</si>
  <si>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</si>
  <si>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</si>
  <si>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</si>
  <si>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Невыясненные поступления, зачисляемые в бюджеты городских округов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</si>
  <si>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</si>
  <si>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</si>
  <si>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</si>
  <si>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</si>
  <si>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оздоровление детей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</si>
  <si>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</si>
  <si>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городских округов на модернизацию региональных систем общего образования</t>
  </si>
  <si>
    <t>Прочие межбюджетные трансферты, передаваемые бюджетам городских округов</t>
  </si>
  <si>
    <t>Доходы бюджетов городских округов от возврата автономными учреждениями остатков субсидий прошлых лет</t>
  </si>
  <si>
    <t>тыс. руб.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</si>
  <si>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</si>
  <si>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</si>
  <si>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</si>
  <si>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</si>
  <si>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</si>
  <si>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</si>
  <si>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</si>
  <si>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1 01 02020 01 0000 110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</si>
  <si>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</si>
  <si>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</si>
  <si>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</si>
  <si>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</si>
  <si>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</si>
  <si>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</si>
  <si>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</si>
  <si>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</si>
  <si>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 xml:space="preserve"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
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</si>
  <si>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</si>
  <si>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</si>
  <si>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1 05 03000 01 0000 110</t>
  </si>
  <si>
    <t>Единый сельскохозяйственный налог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</si>
  <si>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</si>
  <si>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</si>
  <si>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</si>
  <si>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1 06 00000 00 0000 000</t>
  </si>
  <si>
    <t>НАЛОГИ НА ИМУЩЕСТВО</t>
  </si>
  <si>
    <t>1 06 01000 00 0000 110</t>
  </si>
  <si>
    <t>Налог на имущество  физических лиц</t>
  </si>
  <si>
    <t>1 06 01020 04 0000 110</t>
  </si>
  <si>
    <t>Налог на имущество  физических лиц, взимаемый по ставкам, применяемым к объектам налогообложения, расположенным в границах городских округов</t>
  </si>
  <si>
    <t>1 06 02000 02 0000 110</t>
  </si>
  <si>
    <t>Налог на имущество организаций</t>
  </si>
  <si>
    <t>1 06 02010 02 0000 110</t>
  </si>
  <si>
    <t>Налог на имущество организаций по  имуществу,  не входящему в Единую систему газоснабжения</t>
  </si>
  <si>
    <t>1 06 02020 02 0000 110</t>
  </si>
  <si>
    <t>Налог  на  имущество  организаций  по  имуществу,входящему в Единую систему газоснабжения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</si>
  <si>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</si>
  <si>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</si>
  <si>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</si>
  <si>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</si>
  <si>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</si>
  <si>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</si>
  <si>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1 06 06000 00 0000 110</t>
  </si>
  <si>
    <t>Земельный налог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</si>
  <si>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</si>
  <si>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</si>
  <si>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1 08 00000 00 0000 000</t>
  </si>
  <si>
    <t>ГОСУДАРСТВЕННАЯ ПОШЛИНА</t>
  </si>
  <si>
    <t>1 08 03000 01 0000 110</t>
  </si>
  <si>
    <t xml:space="preserve">Государственная пошлина по делам, рассматриваемым в судах общей юрисдикции, мировыми судьями
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</si>
  <si>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</si>
  <si>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</si>
  <si>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1 08 07000 01 0000 110</t>
  </si>
  <si>
    <t>Сумма</t>
  </si>
  <si>
    <t xml:space="preserve">изменения </t>
  </si>
  <si>
    <t>с учетом изменений</t>
  </si>
  <si>
    <t>Изменения по отдельным строкам доходов бюджета города Березники 
по группам, подгруппам, статьям классификации доходов бюджета 
на 2015 год</t>
  </si>
  <si>
    <t>изменения</t>
  </si>
  <si>
    <t xml:space="preserve">Государственная пошлина  за  государственную регистрацию, а также за совершение прочих  юридически  значимых  действий
</t>
  </si>
  <si>
    <t>1 08 07130 01 0000 110</t>
  </si>
  <si>
    <t>1 08 07140 01 0000 110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</si>
  <si>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</si>
  <si>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1 08 07150 01 0000 110</t>
  </si>
  <si>
    <t>Государственная пошлина за выдачу разрешения на установку рекламной конструкции</t>
  </si>
  <si>
    <t>1 08 07170 01 0000 110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</si>
  <si>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 тяжеловесных и (или) крупногабаритных грузов</t>
  </si>
  <si>
    <t>1 08 07173 01 0000 110</t>
  </si>
  <si>
    <t>1 09 00000 00 0000 000</t>
  </si>
  <si>
    <t>ЗАДОЛЖЕННОСТЬ И ПЕРЕРАСЧЕТЫ ПО ОТМЕНЕНЫМ НАЛОГАМ, СБОРАМ И ИНЫМ ОБЯЗАТЕЛЬНЫМ ПЛАТЕЖАМ</t>
  </si>
  <si>
    <t>1 09 01000 00 0000 110</t>
  </si>
  <si>
    <t>Налог    на    прибыль     организаций, зачислявшийся до 1 января 2005  года  в  местные бюджеты</t>
  </si>
  <si>
    <t>1 09 01020 04 0000 110</t>
  </si>
  <si>
    <t>Налог    на    прибыль     организаций,  зачислявшийся до 1 января 2005 года  в  местные   бюджеты,   мобилизуемый    на  территориях городских округов</t>
  </si>
  <si>
    <t>1 09 04000 00 0000 110</t>
  </si>
  <si>
    <t>Налоги на имущество</t>
  </si>
  <si>
    <t>1 09 04040 01 0000 110</t>
  </si>
  <si>
    <t xml:space="preserve">Налог с имущества, переходящего в порядке наследования или дарения </t>
  </si>
  <si>
    <t xml:space="preserve">1 09 04050 00 0000 110 </t>
  </si>
  <si>
    <t xml:space="preserve">Земельный налог (по обязательствам, возникшим до 1 января 2006 года)
</t>
  </si>
  <si>
    <t xml:space="preserve">Земельный налог (по обязательствам, возникшим до 1 января 2006 года), мобилизуемый на территориях городских округов
</t>
  </si>
  <si>
    <t>1 09 07000 00 0000 110</t>
  </si>
  <si>
    <t>Прочие налоги и сборы (по отмененным местным налогам и сборам)</t>
  </si>
  <si>
    <t>1 09 07010 00 0000 110</t>
  </si>
  <si>
    <t>Налог на рекламу</t>
  </si>
  <si>
    <t>1 09 07010 04 0000 110</t>
  </si>
  <si>
    <t>Налог на рекламу, мобилизуемый на территориях городских округов</t>
  </si>
  <si>
    <t>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</si>
  <si>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</si>
  <si>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</si>
  <si>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</si>
  <si>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</si>
  <si>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</si>
  <si>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1 09 07050 00 0000 110</t>
  </si>
  <si>
    <t>Прочие местные налоги и сборы</t>
  </si>
  <si>
    <t>1 09 07050 04 0000 110</t>
  </si>
  <si>
    <t>Прочие местные налоги и сборы, мобилизуемые на территориях городских округов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</si>
  <si>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</si>
  <si>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</si>
  <si>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1 11 03000 00 0000 120</t>
  </si>
  <si>
    <t xml:space="preserve">Проценты, полученные от предоставления бюджетных кредитов внутри страны </t>
  </si>
  <si>
    <t>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</si>
  <si>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</si>
  <si>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</si>
  <si>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</si>
  <si>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</si>
  <si>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</si>
  <si>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1 11 05020 00 0000 120</t>
  </si>
  <si>
    <t>1 11 05024 04 0000 120</t>
  </si>
  <si>
    <t>1 11 05030 00 0000 120</t>
  </si>
  <si>
    <t>1 11 05034 04 0000 120</t>
  </si>
  <si>
    <t>1 11 07000 00 0000 120</t>
  </si>
  <si>
    <t>Платежи от государственных и муниципальных унитарных предприятий</t>
  </si>
  <si>
    <t>1 11 07010 00 0000 120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</si>
  <si>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</si>
  <si>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1 12 01070 01 0000 120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</si>
  <si>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</si>
  <si>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1 11 07014 04 0000 120</t>
  </si>
  <si>
    <t>Доходы от перечисления части прибыли,  остающейся после уплаты налогов и иных обязательных платежей  муниципальных унитарных предприятий, созданных городскими округами</t>
  </si>
  <si>
    <t>1 11 08000 00 0000 120</t>
  </si>
  <si>
    <t>1 11 08040 04 0000 120</t>
  </si>
  <si>
    <t>1 11 09000 00 0000 120</t>
  </si>
  <si>
    <t xml:space="preserve">1 11 09030 00 0000 120   </t>
  </si>
  <si>
    <t xml:space="preserve"> Доходы от эксплуатации и использования  имущества автомобильных дорог, находящихся в государственной и муниципальной собственности</t>
  </si>
  <si>
    <t xml:space="preserve">1 11 09034 04 0000 120   </t>
  </si>
  <si>
    <t xml:space="preserve"> Доходы от эксплуатации и использования  имущества автомобильных дорог, находящихся в собственности городских округов</t>
  </si>
  <si>
    <t>1 11 09040 00 0000 120</t>
  </si>
  <si>
    <t>1 11 09044 04 0000 120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</si>
  <si>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</si>
  <si>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</si>
  <si>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</si>
  <si>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</si>
  <si>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</si>
  <si>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1 12 01020 01 0000 120</t>
  </si>
  <si>
    <t>1 12 01030 01 0000 120</t>
  </si>
  <si>
    <t>Плата за выбросы загрязняющих веществ в водные объекты</t>
  </si>
  <si>
    <t>1 12 01040 01 0000 120</t>
  </si>
  <si>
    <t>1 12 01050 01 0000 120</t>
  </si>
  <si>
    <t xml:space="preserve">1 12 05000 00 0000 120  </t>
  </si>
  <si>
    <t>Плата за пользование водными объектами</t>
  </si>
  <si>
    <t xml:space="preserve">1 12 05040 04 0000 120  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</si>
  <si>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</si>
  <si>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</si>
  <si>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</si>
  <si>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 xml:space="preserve">Доходы от оказания платных услуг (работ) </t>
  </si>
  <si>
    <t>1 13 01994 04 0000 130</t>
  </si>
  <si>
    <t>1 13 02990 00 0000 130</t>
  </si>
  <si>
    <t>Прочие доходы от компенсации затрат государства</t>
  </si>
  <si>
    <t>1 13 02994 04 0000 130</t>
  </si>
  <si>
    <t>1 14 00000 00 0000 000</t>
  </si>
  <si>
    <t>ДОХОДЫ ОТ ПРОДАЖИ МАТЕРИАЛЬНЫХ И НЕМАТЕРИАЛЬНЫХ АКТИВОВ</t>
  </si>
  <si>
    <t>1 14 01000 00 0000 410</t>
  </si>
  <si>
    <t>Доходы  от продажи квартир</t>
  </si>
  <si>
    <t>1 14 01040 04 0000 410</t>
  </si>
  <si>
    <t>Доходы  от продажи квартир, находящихся в собственности  городских округов</t>
  </si>
  <si>
    <t>1 14 02000 00 0000 000</t>
  </si>
  <si>
    <t>1 14 02040 04 0000 410</t>
  </si>
  <si>
    <t>1 14 02043 04 0000 410</t>
  </si>
  <si>
    <t>1 14 02040 04 0000 440</t>
  </si>
  <si>
    <t>1 14 02042 04 0000 440</t>
  </si>
  <si>
    <t>1 14 06000 00 0000 430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</si>
  <si>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</si>
  <si>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</si>
  <si>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</si>
  <si>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1 15 00000 00 0000 000</t>
  </si>
  <si>
    <t>АДМИНИСТРАТИВНЫЕ ПЛАТЕЖИ И СБОРЫ</t>
  </si>
  <si>
    <t>1 15 02000 00 0000 140</t>
  </si>
  <si>
    <t>Код бюджетной классификации Российской Федерации</t>
  </si>
  <si>
    <t>Наименование доходов</t>
  </si>
  <si>
    <t xml:space="preserve">Прочие дотации бюджетам городских округов
</t>
  </si>
  <si>
    <t>2 02 01999 04 0000 151</t>
  </si>
  <si>
    <t>2 02 01999 00 0000 151</t>
  </si>
  <si>
    <t xml:space="preserve">Прочие дотации
</t>
  </si>
  <si>
    <t>Платежи, взимаемые государственными и муниципальными органами (организациями) за выполнение определенных функций</t>
  </si>
  <si>
    <t>1 15 02040 04 0000 140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</si>
  <si>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</si>
  <si>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</si>
  <si>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</si>
  <si>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</si>
  <si>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</si>
  <si>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</si>
  <si>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</si>
  <si>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</si>
  <si>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Субвенции бюджетам на модернизацию региональных систем общего образования</t>
  </si>
  <si>
    <t xml:space="preserve">1 16 03030 01 0000 140 </t>
  </si>
  <si>
    <t>Денежные взыскания (штрафы)  за  административные правонарушения  в  области  налогов  и сборов, предусмотренные Кодексом Российской Федерации  об административных правонарушениях</t>
  </si>
  <si>
    <t>1 16 06000 01 0000 140</t>
  </si>
  <si>
    <t>Денежные   взыскания (штрафы) за нарушение законодательства о применении контрольно-кассовой техники при осуществлении  наличных денежных расчетов и  (или) расчетов 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</si>
  <si>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</si>
  <si>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</si>
  <si>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1 16 21000 00 0000 140</t>
  </si>
  <si>
    <t>Субсидии бюджетам на реализацию федеральных целевых программ</t>
  </si>
  <si>
    <t>Субсидии бюджетам городских округов на реализацию федеральных целевых программ</t>
  </si>
  <si>
    <t>2 02 02051 00 0000 151</t>
  </si>
  <si>
    <t>2 02 02051 04 0000 151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</si>
  <si>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</si>
  <si>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>2 07 04010 04 0000 180</t>
  </si>
  <si>
    <t>1 16 08020 01 0000 140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</si>
  <si>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</si>
  <si>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Субсидии бюджетам на закупку произведенных на территории государств - участников Единого экономического пространства автобусов, работающих на газомоторном топливе, трамваев и троллейбусов</t>
  </si>
  <si>
    <t>2 02 02156 00 0000 151</t>
  </si>
  <si>
    <t>2 02 02156 04 0000 151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</si>
  <si>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</si>
  <si>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1 08 07110 01 0000 110</t>
  </si>
  <si>
    <t xml:space="preserve">1 09 04052 04 0000 110 </t>
  </si>
  <si>
    <t>Денежные взыскания (штрафы) за нарушения законодательства Российской Федерации о промышленной безопасности</t>
  </si>
  <si>
    <t>1 16 45000 010000 140</t>
  </si>
  <si>
    <t>Денежные  взыскания  (штрафы)  и иные суммы, взыскиваемые с  лиц,  виновных  в  совершении преступлений, и в  возмещение  ущерба  имуществу</t>
  </si>
  <si>
    <t>1 16 21040 04 0000 140</t>
  </si>
  <si>
    <t>Денежные  взыскания  (штрафы)  и иные суммы, взыскиваемые с  лиц,  виновных  в  совершении преступлений, и в  возмещение  ущерба  имуществу,  зачисляемые в бюджеты городских округов</t>
  </si>
  <si>
    <t>1 16 23000 00 0000 140</t>
  </si>
  <si>
    <t>Доходы от возмещения ущерба при возникновении страховых случаев</t>
  </si>
  <si>
    <t>1 16 23040 04 0000 140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</si>
  <si>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</si>
  <si>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1 16 25010 01 0000 140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</si>
  <si>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</si>
  <si>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1 16 43000 010000 140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</si>
  <si>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</si>
  <si>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</si>
  <si>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</si>
  <si>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</si>
  <si>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</si>
  <si>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</si>
  <si>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</si>
  <si>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1 17 01040 04 0000 180</t>
  </si>
  <si>
    <t>1 17 05000 00 0000 180</t>
  </si>
  <si>
    <t xml:space="preserve">Прочие неналоговые доходы </t>
  </si>
  <si>
    <t>1 17 05040 04 0000 180</t>
  </si>
  <si>
    <t>Прочие неналоговые доходы  бюджетов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</si>
  <si>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</si>
  <si>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</si>
  <si>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</si>
  <si>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</si>
  <si>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</si>
  <si>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</si>
  <si>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</si>
  <si>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</si>
  <si>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2 02 01001 04 0000 151</t>
  </si>
  <si>
    <t>Дотации бюджетам городских округов на выравнивание 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</si>
  <si>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</si>
  <si>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</si>
  <si>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</si>
  <si>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</si>
  <si>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 xml:space="preserve">2 02 02008 00 0000 151  </t>
  </si>
  <si>
    <t>Субсидии бюджетам на обеспечение  жильем  молодых семей</t>
  </si>
  <si>
    <t xml:space="preserve">2 02 02008 04 0000 151  </t>
  </si>
  <si>
    <t>Субсидии бюджетам городских округов на обеспечение  жильем  молодых семей</t>
  </si>
  <si>
    <t xml:space="preserve"> 2 02 02077 00 0000 151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</si>
  <si>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</si>
  <si>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2 02 02077 04 0000 151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</si>
  <si>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</si>
  <si>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2 02 02079 00 0000 151</t>
  </si>
  <si>
    <t>2 02 03002 00 0000 151</t>
  </si>
  <si>
    <t>Субвенции бюджетам  на осуществление полномочий по подготовке проведения статистических переписей</t>
  </si>
  <si>
    <t>2 02 03002 04 0000 151</t>
  </si>
  <si>
    <t>2 02 03020 04 0000 151</t>
  </si>
  <si>
    <t>Субсидии бюджетам городских округов на модернизацию региональных  систем  дошкольного образования</t>
  </si>
  <si>
    <t>2 02 02204 04 0000 151</t>
  </si>
  <si>
    <t>2 02 02204 00 0000 151</t>
  </si>
  <si>
    <t>Субсидии бюджетам на модернизацию региональных  систем  дошкольного образования</t>
  </si>
  <si>
    <t>Субвенции бюджетам городских округов на выплату единовременного  пособия при  всех  формах  устройства  детей,  лишенных  родительского попечения, в семью</t>
  </si>
  <si>
    <t>2 02 03021 00 0000 151</t>
  </si>
  <si>
    <t>Субвенции бюджетам муниципальных образований на ежемесячное денежное вознаграждение за классное руководство</t>
  </si>
  <si>
    <t>2 02 03021 04 0000 151</t>
  </si>
  <si>
    <t>Субвенции бюджетам городских округов на  ежемесячное денежное вознаграждение за классное руководство</t>
  </si>
  <si>
    <t>2 02 03024 00 0000 151</t>
  </si>
  <si>
    <t xml:space="preserve">Субвенции местным бюджетам на выполнение передаваемых полномочий субъектов Российской Федерации </t>
  </si>
  <si>
    <t>2 02 03024 04 0000 151</t>
  </si>
  <si>
    <t>2 02 03026 00 0000 151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</si>
  <si>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</si>
  <si>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2 02 03026 04 0000 151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</si>
  <si>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</si>
  <si>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2 02 03029 00 0000 151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</si>
  <si>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</si>
  <si>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2 02 03029 04 0000 151</t>
  </si>
  <si>
    <t>Субвенции бюджетам городских округов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</si>
  <si>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2 02 03030 00 0000 151</t>
  </si>
  <si>
    <t>2 02 03030 04 0000 151</t>
  </si>
  <si>
    <t>2 02 03033 00 0000 151</t>
  </si>
  <si>
    <t>Субвенции бюджетам муниципальных образований на оздоровление детей</t>
  </si>
  <si>
    <t>2 02 03033 04 0000 151</t>
  </si>
  <si>
    <t>2 02 03034 00 0000 151</t>
  </si>
  <si>
    <t>2 02 03034 04 0000 151</t>
  </si>
  <si>
    <t>2 02 03055 00 0000 151</t>
  </si>
  <si>
    <t>Субвенции бюджетам муниципальных  образований  на  денежные  выплаты  медицинскому персоналу фельдшерско-акушерских   пунктов,  врачам, фельдшерам   и   медицинским   сестрам   скорой  медицинской помощи</t>
  </si>
  <si>
    <t>2 02 03055 04 0000 151</t>
  </si>
  <si>
    <t>Субвенции бюджетам городских округов  на  денежные  выплаты  медицинскому персоналу фельдшерско-акушерских   пунктов,  врачам, фельдшерам   и   медицинским   сестрам   скорой  медицинской помощи</t>
  </si>
  <si>
    <t>2 02 03069 00 0000 151</t>
  </si>
  <si>
    <t>2 02 03069 04 0000 151</t>
  </si>
  <si>
    <t>2 02 03070 00 0000 151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</si>
  <si>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</si>
  <si>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</si>
  <si>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</si>
  <si>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</si>
  <si>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</si>
  <si>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</si>
  <si>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</si>
  <si>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</si>
  <si>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</si>
  <si>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</si>
  <si>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</si>
  <si>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</si>
  <si>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</si>
  <si>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2 02 03070 04 0000 151</t>
  </si>
  <si>
    <t>2 02 03077 00 0000 151</t>
  </si>
  <si>
    <t>Субвенции бюджетам  на приобретение жилья гражданами, уволенными с военной службы (службы), и приравненными к ним лицами</t>
  </si>
  <si>
    <t>2 02 03077 04 0000 151</t>
  </si>
  <si>
    <t>Субвенции бюджетам городских округов на приобретение жилья гражданами, уволенными с военной службы (службы), и приравненными к ним лицами</t>
  </si>
  <si>
    <t>2 02 03999 00 0000 151</t>
  </si>
  <si>
    <t>Прочие субвенции</t>
  </si>
  <si>
    <t>2 02 03999 04 0000 151</t>
  </si>
  <si>
    <t>Прочие субвенции бюджетам городских округов</t>
  </si>
  <si>
    <t>2 02 04000 00 0000 151</t>
  </si>
  <si>
    <t>Иные межбюджетные трансферты</t>
  </si>
  <si>
    <t>2 02 04005 00 0000 151</t>
  </si>
  <si>
    <t>2 02 04005 04 0000 151</t>
  </si>
  <si>
    <t>2 02 04025 00 0000 151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</si>
  <si>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</si>
  <si>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</si>
  <si>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</si>
  <si>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2 02 04029 00 0000 151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</si>
  <si>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</si>
  <si>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2 02 04029 04 0000 151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</si>
  <si>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</si>
  <si>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Межбюджетные трансферты, передаваемые бюджетам городских округов на реализацию дополнительных мероприятий, направленных на снижение напряженности на рынке труда</t>
  </si>
  <si>
    <t>2 02 04034 00 0000 151</t>
  </si>
  <si>
    <t>Межбюджетные трансферты, передаваемые бюджетам на реализацию программ  и мероприятий по модернизации здравоохранения</t>
  </si>
  <si>
    <t>2 02 04034 00 0001 151</t>
  </si>
  <si>
    <t>Межбюджетные трансферты, передаваемые бюджетам городских округов на реализацию программ  и мероприятий по модернизации здравоохранения в части укрепления материально-технической базы медицинских учреждений</t>
  </si>
  <si>
    <t>2 02 04034 04 0001 151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</si>
  <si>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</si>
  <si>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2 02 04034 00 0002 151</t>
  </si>
  <si>
    <t>2 02 04034 04 0002 151</t>
  </si>
  <si>
    <t>2 02 04999 00 0000 151</t>
  </si>
  <si>
    <t>Прочие межбюджетные трансферты, передаваемые бюджетам</t>
  </si>
  <si>
    <t>2 02 04999 04 0000 151</t>
  </si>
  <si>
    <t>2 07 00000 00 0000 180</t>
  </si>
  <si>
    <t>Прочие безвозмездные поступления</t>
  </si>
  <si>
    <t>2 07 04000 04 0000 180</t>
  </si>
  <si>
    <t>Прочие безвозмездные поступления в бюджеты городских округов</t>
  </si>
  <si>
    <t>Субсидии бюджетам городских округов на закупку произведенных на территории государств - участников Единого экономического пространства автобусов, работающих на газомоторном топливе, трамваев и троллейбусов</t>
  </si>
  <si>
    <t>2 18 00000 00 0000 000</t>
  </si>
  <si>
    <t>2 18 00000 00 0000 180</t>
  </si>
  <si>
    <t>Доходы бюджетов бюджетной системы Российской Федерации от возврата организациями остатков субсидий прошлых лет</t>
  </si>
  <si>
    <t>2 18 04000 04 0000 180</t>
  </si>
  <si>
    <t>Прочие дотации бюджетам городских округов</t>
  </si>
  <si>
    <t>Изменения по отдельным строкам доходов бюджета города Березники 
по группам, подгруппам, статьям классификации доходов бюджета 
на 2016-2017 годы</t>
  </si>
  <si>
    <t>Доходы бюджетов городских округов от возврата  организациями остатков субсидий прошлых лет</t>
  </si>
  <si>
    <t>2 18 04020 04 0000 180</t>
  </si>
  <si>
    <t>2 19 00000 00 0000 000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</si>
  <si>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</si>
  <si>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2 19 04000 04 0000 151</t>
  </si>
  <si>
    <t xml:space="preserve">Возврат остатков субсидий, субвенций и иных межбюджетных трансфертов, имеющих целевое назначение, прошлых лет из  бюджетов городских округов </t>
  </si>
  <si>
    <t>ВСЕГО ДОХОДОВ: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</si>
  <si>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</si>
  <si>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</si>
  <si>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</si>
  <si>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</si>
  <si>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</si>
  <si>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</si>
  <si>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</si>
  <si>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</si>
  <si>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</si>
  <si>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</si>
  <si>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</si>
  <si>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</si>
  <si>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Средства, получаемые от передачи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</si>
  <si>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Средства, получаемые от передачи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залог, в доверительное управление</t>
  </si>
  <si>
    <t>Уточн.</t>
  </si>
  <si>
    <t>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</si>
  <si>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</si>
  <si>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1 16 51020 02 0000 140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</si>
  <si>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</si>
  <si>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</si>
  <si>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</si>
  <si>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</si>
  <si>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 городских  округов  (за исключением имущества муниципальных бюджетных и автономных учреждений, а также имущества муниципальных унитарных   предприятий, в том  числе  казенных),  в   части   реализации   материальных  запасов по указанному имуществу</t>
  </si>
  <si>
    <t xml:space="preserve">  Доходы   от   реализации   имущества, находящегося в  оперативном управлении  учреждений,  находящихся  в  ведении  органов  управления  городских округов  (за  исключением имущества муниципальных бюджетных и автономных учреждений),  в  части  реализации  материальных  запасов  по  указанному имуществу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</si>
</sst>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d\ mmm"/>
    <numFmt numFmtId="166" formatCode="#,##0.0"/>
    <numFmt numFmtId="167" formatCode="#,##0.0_ ;[Red]\-#,##0.0\ "/>
    <numFmt numFmtId="168" formatCode="d\ mmmm\,\ yyyy"/>
    <numFmt numFmtId="169" formatCode="0.0"/>
    <numFmt numFmtId="170" formatCode="_-* #,##0&quot;$&quot;_-;\-* #,##0&quot;$&quot;_-;_-* &quot;-&quot;&quot;$&quot;_-;_-@_-"/>
    <numFmt numFmtId="171" formatCode="_-* #,##0.00&quot;$&quot;_-;\-* #,##0.00&quot;$&quot;_-;_-* &quot;-&quot;??&quot;$&quot;_-;_-@_-"/>
    <numFmt numFmtId="172" formatCode="_-* #,##0.00_$_-;\-* #,##0.00_$_-;_-* &quot;-&quot;??_$_-;_-@_-"/>
    <numFmt numFmtId="173" formatCode="#,##0_ ;[Red]\-#,##0\ "/>
    <numFmt numFmtId="174" formatCode="0.000%"/>
    <numFmt numFmtId="175" formatCode="#,##0.000"/>
    <numFmt numFmtId="176" formatCode="#,##0.0000"/>
    <numFmt numFmtId="177" formatCode="0.00000"/>
    <numFmt numFmtId="178" formatCode="0.0000"/>
    <numFmt numFmtId="179" formatCode="0.000"/>
    <numFmt numFmtId="180" formatCode="#,##0.00_ ;[Red]\-#,##0.00\ "/>
    <numFmt numFmtId="181" formatCode="0.0%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,##0.00000"/>
    <numFmt numFmtId="186" formatCode="0.0000%"/>
    <numFmt numFmtId="187" formatCode="_-* #,##0.0_р_._-;\-* #,##0.0_р_._-;_-* &quot;-&quot;??_р_._-;_-@_-"/>
    <numFmt numFmtId="188" formatCode="#,##0.00&quot;р.&quot;"/>
    <numFmt numFmtId="189" formatCode="_-* #,##0_р_._-;\-* #,##0_р_._-;_-* &quot;-&quot;??_р_._-;_-@_-"/>
    <numFmt numFmtId="190" formatCode="000"/>
    <numFmt numFmtId="191" formatCode="#,##0_ ;\-#,##0\ "/>
    <numFmt numFmtId="192" formatCode="d/m"/>
    <numFmt numFmtId="193" formatCode="mmm/yyyy"/>
    <numFmt numFmtId="194" formatCode="#,##0\ &quot;р.&quot;;\-#,##0\ &quot;р.&quot;"/>
    <numFmt numFmtId="195" formatCode="#,##0\ &quot;р.&quot;;[Red]\-#,##0\ &quot;р.&quot;"/>
    <numFmt numFmtId="196" formatCode="#,##0.00\ &quot;р.&quot;;\-#,##0.00\ &quot;р.&quot;"/>
    <numFmt numFmtId="197" formatCode="#,##0.00\ &quot;р.&quot;;[Red]\-#,##0.00\ &quot;р.&quot;"/>
    <numFmt numFmtId="198" formatCode="_-* #,##0\ &quot;р.&quot;_-;\-* #,##0\ &quot;р.&quot;_-;_-* &quot;-&quot;\ &quot;р.&quot;_-;_-@_-"/>
    <numFmt numFmtId="199" formatCode="_-* #,##0\ _р_._-;\-* #,##0\ _р_._-;_-* &quot;-&quot;\ _р_._-;_-@_-"/>
    <numFmt numFmtId="200" formatCode="_-* #,##0.00\ &quot;р.&quot;_-;\-* #,##0.00\ &quot;р.&quot;_-;_-* &quot;-&quot;??\ &quot;р.&quot;_-;_-@_-"/>
    <numFmt numFmtId="201" formatCode="_-* #,##0.00\ _р_._-;\-* #,##0.00\ _р_._-;_-* &quot;-&quot;??\ _р_._-;_-@_-"/>
    <numFmt numFmtId="202" formatCode="#,##0&quot;р.&quot;"/>
    <numFmt numFmtId="203" formatCode="#,##0_р_."/>
    <numFmt numFmtId="204" formatCode="dd/mm/yy"/>
    <numFmt numFmtId="205" formatCode="0.0000000000"/>
    <numFmt numFmtId="206" formatCode="0.000000000"/>
    <numFmt numFmtId="207" formatCode="0.00000000"/>
    <numFmt numFmtId="208" formatCode="0.0000000"/>
    <numFmt numFmtId="209" formatCode="0.000000"/>
    <numFmt numFmtId="210" formatCode="_-* #,##0.000_р_._-;\-* #,##0.000_р_._-;_-* &quot;-&quot;??_р_._-;_-@_-"/>
    <numFmt numFmtId="211" formatCode="_-* #,##0.0000_р_._-;\-* #,##0.0000_р_._-;_-* &quot;-&quot;??_р_._-;_-@_-"/>
    <numFmt numFmtId="212" formatCode="[$€-2]\ ###,000_);[Red]\([$€-2]\ ###,000\)"/>
    <numFmt numFmtId="213" formatCode="_-* #,##0.00000_р_._-;\-* #,##0.00000_р_._-;_-* &quot;-&quot;??_р_._-;_-@_-"/>
    <numFmt numFmtId="214" formatCode="_-* #,##0.000000_р_._-;\-* #,##0.000000_р_._-;_-* &quot;-&quot;??_р_._-;_-@_-"/>
    <numFmt numFmtId="215" formatCode="#,##0.00_ ;\-#,##0.00\ "/>
    <numFmt numFmtId="216" formatCode="#,##0.0_ ;\-#,##0.0\ "/>
    <numFmt numFmtId="217" formatCode="#,##0.0&quot;р.&quot;"/>
    <numFmt numFmtId="218" formatCode="000000"/>
    <numFmt numFmtId="219" formatCode="#,##0.000_ ;[Red]\-#,##0.000\ "/>
  </numFmts>
  <fonts count="3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7"/>
      <name val="Arial Cyr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60">
    <xf numFmtId="0" fontId="0" fillId="0" borderId="0" xfId="0" applyAlignment="1">
      <alignment/>
    </xf>
    <xf numFmtId="0" fontId="8" fillId="0" borderId="0" xfId="56">
      <alignment/>
      <protection/>
    </xf>
    <xf numFmtId="0" fontId="8" fillId="0" borderId="0" xfId="56" applyFill="1">
      <alignment/>
      <protection/>
    </xf>
    <xf numFmtId="0" fontId="24" fillId="0" borderId="0" xfId="56" applyFont="1">
      <alignment/>
      <protection/>
    </xf>
    <xf numFmtId="0" fontId="25" fillId="0" borderId="0" xfId="56" applyFont="1" applyBorder="1">
      <alignment/>
      <protection/>
    </xf>
    <xf numFmtId="0" fontId="22" fillId="0" borderId="0" xfId="56" applyFont="1" applyFill="1">
      <alignment/>
      <protection/>
    </xf>
    <xf numFmtId="0" fontId="27" fillId="0" borderId="0" xfId="56" applyFont="1">
      <alignment/>
      <protection/>
    </xf>
    <xf numFmtId="3" fontId="28" fillId="0" borderId="10" xfId="56" applyNumberFormat="1" applyFont="1" applyBorder="1" applyAlignment="1">
      <alignment horizontal="left" vertical="top"/>
      <protection/>
    </xf>
    <xf numFmtId="166" fontId="29" fillId="0" borderId="10" xfId="56" applyNumberFormat="1" applyFont="1" applyFill="1" applyBorder="1" applyAlignment="1">
      <alignment vertical="top"/>
      <protection/>
    </xf>
    <xf numFmtId="0" fontId="28" fillId="0" borderId="10" xfId="56" applyFont="1" applyBorder="1" applyAlignment="1">
      <alignment horizontal="left" vertical="top"/>
      <protection/>
    </xf>
    <xf numFmtId="0" fontId="30" fillId="0" borderId="0" xfId="56" applyFont="1">
      <alignment/>
      <protection/>
    </xf>
    <xf numFmtId="3" fontId="31" fillId="0" borderId="10" xfId="56" applyNumberFormat="1" applyFont="1" applyBorder="1" applyAlignment="1">
      <alignment horizontal="left" vertical="top"/>
      <protection/>
    </xf>
    <xf numFmtId="166" fontId="22" fillId="0" borderId="10" xfId="56" applyNumberFormat="1" applyFont="1" applyFill="1" applyBorder="1" applyAlignment="1">
      <alignment vertical="top"/>
      <protection/>
    </xf>
    <xf numFmtId="166" fontId="33" fillId="0" borderId="10" xfId="56" applyNumberFormat="1" applyFont="1" applyFill="1" applyBorder="1" applyAlignment="1">
      <alignment vertical="top"/>
      <protection/>
    </xf>
    <xf numFmtId="166" fontId="22" fillId="0" borderId="10" xfId="56" applyNumberFormat="1" applyFont="1" applyFill="1" applyBorder="1" applyAlignment="1">
      <alignment vertical="top"/>
      <protection/>
    </xf>
    <xf numFmtId="166" fontId="33" fillId="0" borderId="10" xfId="56" applyNumberFormat="1" applyFont="1" applyFill="1" applyBorder="1" applyAlignment="1">
      <alignment vertical="top"/>
      <protection/>
    </xf>
    <xf numFmtId="0" fontId="8" fillId="0" borderId="0" xfId="56" applyFont="1">
      <alignment/>
      <protection/>
    </xf>
    <xf numFmtId="3" fontId="28" fillId="0" borderId="10" xfId="56" applyNumberFormat="1" applyFont="1" applyBorder="1" applyAlignment="1">
      <alignment vertical="top"/>
      <protection/>
    </xf>
    <xf numFmtId="3" fontId="31" fillId="0" borderId="10" xfId="56" applyNumberFormat="1" applyFont="1" applyBorder="1" applyAlignment="1">
      <alignment vertical="top"/>
      <protection/>
    </xf>
    <xf numFmtId="0" fontId="31" fillId="0" borderId="10" xfId="56" applyFont="1" applyBorder="1" applyAlignment="1">
      <alignment horizontal="left" vertical="top"/>
      <protection/>
    </xf>
    <xf numFmtId="0" fontId="32" fillId="0" borderId="10" xfId="56" applyFont="1" applyBorder="1" applyAlignment="1">
      <alignment horizontal="left" vertical="top"/>
      <protection/>
    </xf>
    <xf numFmtId="0" fontId="31" fillId="0" borderId="10" xfId="56" applyFont="1" applyFill="1" applyBorder="1" applyAlignment="1">
      <alignment horizontal="left" vertical="top"/>
      <protection/>
    </xf>
    <xf numFmtId="0" fontId="32" fillId="0" borderId="10" xfId="56" applyFont="1" applyBorder="1" applyAlignment="1">
      <alignment horizontal="left" vertical="top"/>
      <protection/>
    </xf>
    <xf numFmtId="0" fontId="31" fillId="0" borderId="10" xfId="56" applyFont="1" applyBorder="1" applyAlignment="1">
      <alignment horizontal="left" vertical="top"/>
      <protection/>
    </xf>
    <xf numFmtId="3" fontId="31" fillId="0" borderId="10" xfId="56" applyNumberFormat="1" applyFont="1" applyBorder="1" applyAlignment="1">
      <alignment horizontal="left" vertical="top"/>
      <protection/>
    </xf>
    <xf numFmtId="166" fontId="29" fillId="0" borderId="10" xfId="56" applyNumberFormat="1" applyFont="1" applyFill="1" applyBorder="1" applyAlignment="1">
      <alignment vertical="top"/>
      <protection/>
    </xf>
    <xf numFmtId="166" fontId="29" fillId="0" borderId="10" xfId="56" applyNumberFormat="1" applyFont="1" applyFill="1" applyBorder="1" applyAlignment="1">
      <alignment/>
      <protection/>
    </xf>
    <xf numFmtId="0" fontId="29" fillId="0" borderId="10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vertical="top" wrapText="1"/>
    </xf>
    <xf numFmtId="0" fontId="33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2" fillId="0" borderId="10" xfId="0" applyFont="1" applyBorder="1" applyAlignment="1">
      <alignment horizontal="left" vertical="top" wrapText="1"/>
    </xf>
    <xf numFmtId="0" fontId="33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29" fillId="0" borderId="10" xfId="0" applyFont="1" applyBorder="1" applyAlignment="1">
      <alignment horizontal="left" vertical="top" wrapText="1"/>
    </xf>
    <xf numFmtId="0" fontId="29" fillId="0" borderId="10" xfId="0" applyFont="1" applyBorder="1" applyAlignment="1">
      <alignment wrapText="1"/>
    </xf>
    <xf numFmtId="0" fontId="25" fillId="0" borderId="0" xfId="56" applyFont="1" applyFill="1" applyAlignment="1">
      <alignment horizontal="right"/>
      <protection/>
    </xf>
    <xf numFmtId="3" fontId="31" fillId="0" borderId="10" xfId="56" applyNumberFormat="1" applyFont="1" applyFill="1" applyBorder="1" applyAlignment="1">
      <alignment horizontal="left" vertical="top"/>
      <protection/>
    </xf>
    <xf numFmtId="0" fontId="22" fillId="0" borderId="10" xfId="0" applyFont="1" applyFill="1" applyBorder="1" applyAlignment="1">
      <alignment horizontal="left" vertical="top" wrapText="1"/>
    </xf>
    <xf numFmtId="3" fontId="26" fillId="0" borderId="10" xfId="56" applyNumberFormat="1" applyFont="1" applyFill="1" applyBorder="1" applyAlignment="1">
      <alignment horizontal="center" vertical="center" wrapText="1"/>
      <protection/>
    </xf>
    <xf numFmtId="0" fontId="27" fillId="0" borderId="0" xfId="56" applyFont="1" applyFill="1">
      <alignment/>
      <protection/>
    </xf>
    <xf numFmtId="0" fontId="22" fillId="0" borderId="10" xfId="0" applyFont="1" applyFill="1" applyBorder="1" applyAlignment="1">
      <alignment vertical="top" wrapText="1"/>
    </xf>
    <xf numFmtId="0" fontId="26" fillId="0" borderId="10" xfId="56" applyFont="1" applyBorder="1" applyAlignment="1">
      <alignment horizontal="center" vertical="center" wrapText="1"/>
      <protection/>
    </xf>
    <xf numFmtId="0" fontId="8" fillId="0" borderId="0" xfId="56" applyFont="1" applyFill="1" applyAlignment="1">
      <alignment horizontal="right"/>
      <protection/>
    </xf>
    <xf numFmtId="166" fontId="22" fillId="0" borderId="0" xfId="56" applyNumberFormat="1" applyFont="1" applyFill="1" applyAlignment="1">
      <alignment horizontal="right"/>
      <protection/>
    </xf>
    <xf numFmtId="3" fontId="34" fillId="0" borderId="11" xfId="55" applyNumberFormat="1" applyFont="1" applyFill="1" applyBorder="1" applyAlignment="1">
      <alignment horizontal="center" vertical="center" wrapText="1"/>
      <protection/>
    </xf>
    <xf numFmtId="3" fontId="34" fillId="0" borderId="10" xfId="55" applyNumberFormat="1" applyFont="1" applyFill="1" applyBorder="1" applyAlignment="1">
      <alignment horizontal="center" vertical="center" wrapText="1"/>
      <protection/>
    </xf>
    <xf numFmtId="0" fontId="30" fillId="0" borderId="0" xfId="56" applyFont="1" applyFill="1" applyAlignment="1">
      <alignment horizontal="right"/>
      <protection/>
    </xf>
    <xf numFmtId="0" fontId="8" fillId="0" borderId="0" xfId="56" applyFont="1" applyFill="1">
      <alignment/>
      <protection/>
    </xf>
    <xf numFmtId="166" fontId="8" fillId="0" borderId="0" xfId="56" applyNumberFormat="1" applyFont="1">
      <alignment/>
      <protection/>
    </xf>
    <xf numFmtId="0" fontId="31" fillId="0" borderId="10" xfId="56" applyFont="1" applyFill="1" applyBorder="1" applyAlignment="1">
      <alignment horizontal="left" vertical="top"/>
      <protection/>
    </xf>
    <xf numFmtId="3" fontId="34" fillId="0" borderId="12" xfId="55" applyNumberFormat="1" applyFont="1" applyFill="1" applyBorder="1" applyAlignment="1">
      <alignment horizontal="center" vertical="center" wrapText="1"/>
      <protection/>
    </xf>
    <xf numFmtId="3" fontId="34" fillId="0" borderId="13" xfId="55" applyNumberFormat="1" applyFont="1" applyFill="1" applyBorder="1" applyAlignment="1">
      <alignment horizontal="center" vertical="center" wrapText="1"/>
      <protection/>
    </xf>
    <xf numFmtId="3" fontId="34" fillId="0" borderId="11" xfId="56" applyNumberFormat="1" applyFont="1" applyFill="1" applyBorder="1" applyAlignment="1">
      <alignment horizontal="center" vertical="center" wrapText="1"/>
      <protection/>
    </xf>
    <xf numFmtId="3" fontId="34" fillId="0" borderId="14" xfId="56" applyNumberFormat="1" applyFont="1" applyFill="1" applyBorder="1" applyAlignment="1">
      <alignment horizontal="center" vertical="center" wrapText="1"/>
      <protection/>
    </xf>
    <xf numFmtId="0" fontId="23" fillId="0" borderId="0" xfId="56" applyFont="1" applyBorder="1" applyAlignment="1">
      <alignment horizontal="center" vertical="center" wrapText="1"/>
      <protection/>
    </xf>
    <xf numFmtId="3" fontId="34" fillId="0" borderId="15" xfId="55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Исп9м-в2005г." xfId="55"/>
    <cellStyle name="Обычный_Покварталь.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8"/>
  <sheetViews>
    <sheetView tabSelected="1" zoomScaleSheetLayoutView="10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J7" sqref="J7"/>
    </sheetView>
  </sheetViews>
  <sheetFormatPr defaultColWidth="9.140625" defaultRowHeight="12.75"/>
  <cols>
    <col min="1" max="1" width="16.57421875" style="1" customWidth="1"/>
    <col min="2" max="2" width="78.57421875" style="1" customWidth="1"/>
    <col min="3" max="3" width="10.7109375" style="2" hidden="1" customWidth="1"/>
    <col min="4" max="4" width="10.57421875" style="2" customWidth="1"/>
    <col min="5" max="5" width="12.00390625" style="1" customWidth="1"/>
    <col min="6" max="6" width="9.140625" style="1" hidden="1" customWidth="1"/>
    <col min="7" max="16384" width="9.140625" style="1" customWidth="1"/>
  </cols>
  <sheetData>
    <row r="1" spans="3:5" ht="12.75">
      <c r="C1" s="46"/>
      <c r="E1" s="50" t="s">
        <v>121</v>
      </c>
    </row>
    <row r="2" spans="3:5" ht="12.75">
      <c r="C2" s="46"/>
      <c r="E2" s="50" t="s">
        <v>122</v>
      </c>
    </row>
    <row r="3" spans="3:5" ht="12.75">
      <c r="C3" s="46"/>
      <c r="E3" s="46" t="s">
        <v>117</v>
      </c>
    </row>
    <row r="4" ht="12.75"/>
    <row r="5" spans="1:5" s="3" customFormat="1" ht="61.5" customHeight="1">
      <c r="A5" s="58" t="s">
        <v>196</v>
      </c>
      <c r="B5" s="58"/>
      <c r="C5" s="58"/>
      <c r="D5" s="58"/>
      <c r="E5" s="58"/>
    </row>
    <row r="6" spans="1:5" ht="12.75" customHeight="1">
      <c r="A6" s="4"/>
      <c r="B6" s="4"/>
      <c r="C6" s="47" t="s">
        <v>116</v>
      </c>
      <c r="E6" s="39" t="s">
        <v>139</v>
      </c>
    </row>
    <row r="7" spans="1:5" s="2" customFormat="1" ht="18" customHeight="1">
      <c r="A7" s="56" t="s">
        <v>306</v>
      </c>
      <c r="B7" s="56" t="s">
        <v>307</v>
      </c>
      <c r="C7" s="48">
        <v>2015</v>
      </c>
      <c r="D7" s="54" t="s">
        <v>193</v>
      </c>
      <c r="E7" s="55"/>
    </row>
    <row r="8" spans="1:5" s="2" customFormat="1" ht="30.75" customHeight="1">
      <c r="A8" s="57"/>
      <c r="B8" s="57"/>
      <c r="C8" s="48"/>
      <c r="D8" s="49" t="s">
        <v>194</v>
      </c>
      <c r="E8" s="49" t="s">
        <v>195</v>
      </c>
    </row>
    <row r="9" spans="1:5" s="43" customFormat="1" ht="11.25">
      <c r="A9" s="42">
        <v>1</v>
      </c>
      <c r="B9" s="42">
        <v>2</v>
      </c>
      <c r="C9" s="42"/>
      <c r="D9" s="42">
        <v>3</v>
      </c>
      <c r="E9" s="42">
        <v>4</v>
      </c>
    </row>
    <row r="10" spans="1:6" s="6" customFormat="1" ht="12.75">
      <c r="A10" s="7" t="s">
        <v>140</v>
      </c>
      <c r="B10" s="27" t="s">
        <v>141</v>
      </c>
      <c r="C10" s="8">
        <v>2002666.4</v>
      </c>
      <c r="D10" s="8">
        <f>D11+D23+D32+D46+D56+D70+D94+D111+D123+D126+D161+D104+D17</f>
        <v>-113534.70000000003</v>
      </c>
      <c r="E10" s="8">
        <f aca="true" t="shared" si="0" ref="E10:E73">C10+D10</f>
        <v>1889131.7</v>
      </c>
      <c r="F10" s="8">
        <f>F11+F23+F32+F46+F56+F70+F94+F111+F123+F126+F161+F104+F17</f>
        <v>0</v>
      </c>
    </row>
    <row r="11" spans="1:6" s="6" customFormat="1" ht="12.75" hidden="1">
      <c r="A11" s="9" t="s">
        <v>142</v>
      </c>
      <c r="B11" s="28" t="s">
        <v>143</v>
      </c>
      <c r="C11" s="8">
        <v>993630.3</v>
      </c>
      <c r="D11" s="8">
        <f>D12</f>
        <v>0</v>
      </c>
      <c r="E11" s="8">
        <f t="shared" si="0"/>
        <v>993630.3</v>
      </c>
      <c r="F11" s="8">
        <f>F12</f>
        <v>0</v>
      </c>
    </row>
    <row r="12" spans="1:6" s="10" customFormat="1" ht="12.75" hidden="1">
      <c r="A12" s="7" t="s">
        <v>144</v>
      </c>
      <c r="B12" s="27" t="s">
        <v>145</v>
      </c>
      <c r="C12" s="8">
        <v>993630.3</v>
      </c>
      <c r="D12" s="8">
        <f>D13+D14+D16+D15</f>
        <v>0</v>
      </c>
      <c r="E12" s="8">
        <f t="shared" si="0"/>
        <v>993630.3</v>
      </c>
      <c r="F12" s="8">
        <f>F13+F14+F16+F15</f>
        <v>0</v>
      </c>
    </row>
    <row r="13" spans="1:6" ht="40.5" customHeight="1" hidden="1">
      <c r="A13" s="11" t="s">
        <v>146</v>
      </c>
      <c r="B13" s="29" t="s">
        <v>493</v>
      </c>
      <c r="C13" s="12">
        <v>972979.3</v>
      </c>
      <c r="D13" s="12"/>
      <c r="E13" s="12">
        <f t="shared" si="0"/>
        <v>972979.3</v>
      </c>
      <c r="F13" s="12"/>
    </row>
    <row r="14" spans="1:6" ht="63.75" hidden="1">
      <c r="A14" s="11" t="s">
        <v>147</v>
      </c>
      <c r="B14" s="29" t="s">
        <v>494</v>
      </c>
      <c r="C14" s="12">
        <v>2451</v>
      </c>
      <c r="D14" s="12"/>
      <c r="E14" s="12">
        <f t="shared" si="0"/>
        <v>2451</v>
      </c>
      <c r="F14" s="12"/>
    </row>
    <row r="15" spans="1:6" ht="27.75" customHeight="1" hidden="1">
      <c r="A15" s="11" t="s">
        <v>148</v>
      </c>
      <c r="B15" s="29" t="s">
        <v>149</v>
      </c>
      <c r="C15" s="12">
        <v>16000</v>
      </c>
      <c r="D15" s="12"/>
      <c r="E15" s="12">
        <f t="shared" si="0"/>
        <v>16000</v>
      </c>
      <c r="F15" s="12"/>
    </row>
    <row r="16" spans="1:6" ht="54.75" customHeight="1" hidden="1">
      <c r="A16" s="11" t="s">
        <v>150</v>
      </c>
      <c r="B16" s="29" t="s">
        <v>495</v>
      </c>
      <c r="C16" s="12">
        <v>2200</v>
      </c>
      <c r="D16" s="12"/>
      <c r="E16" s="12">
        <f t="shared" si="0"/>
        <v>2200</v>
      </c>
      <c r="F16" s="12"/>
    </row>
    <row r="17" spans="1:6" s="16" customFormat="1" ht="25.5">
      <c r="A17" s="40" t="s">
        <v>429</v>
      </c>
      <c r="B17" s="41" t="s">
        <v>430</v>
      </c>
      <c r="C17" s="12">
        <v>5537.9</v>
      </c>
      <c r="D17" s="12">
        <f>D18</f>
        <v>81.69999999999999</v>
      </c>
      <c r="E17" s="12">
        <f t="shared" si="0"/>
        <v>5619.599999999999</v>
      </c>
      <c r="F17" s="12">
        <f>F18</f>
        <v>0</v>
      </c>
    </row>
    <row r="18" spans="1:6" s="16" customFormat="1" ht="25.5">
      <c r="A18" s="40" t="s">
        <v>431</v>
      </c>
      <c r="B18" s="44" t="s">
        <v>432</v>
      </c>
      <c r="C18" s="12">
        <v>5537.9</v>
      </c>
      <c r="D18" s="12">
        <f>D19+D20+D21+D22</f>
        <v>81.69999999999999</v>
      </c>
      <c r="E18" s="12">
        <f t="shared" si="0"/>
        <v>5619.599999999999</v>
      </c>
      <c r="F18" s="12">
        <f>F19+F20+F21+F22</f>
        <v>0</v>
      </c>
    </row>
    <row r="19" spans="1:6" s="16" customFormat="1" ht="38.25" hidden="1">
      <c r="A19" s="40" t="s">
        <v>433</v>
      </c>
      <c r="B19" s="44" t="s">
        <v>434</v>
      </c>
      <c r="C19" s="12">
        <v>1813.3</v>
      </c>
      <c r="D19" s="12">
        <v>76.6</v>
      </c>
      <c r="E19" s="12">
        <f t="shared" si="0"/>
        <v>1889.8999999999999</v>
      </c>
      <c r="F19" s="12"/>
    </row>
    <row r="20" spans="1:6" s="16" customFormat="1" ht="51" hidden="1">
      <c r="A20" s="40" t="s">
        <v>435</v>
      </c>
      <c r="B20" s="44" t="s">
        <v>436</v>
      </c>
      <c r="C20" s="12">
        <v>44.4</v>
      </c>
      <c r="D20" s="12">
        <v>-3.5</v>
      </c>
      <c r="E20" s="12">
        <f t="shared" si="0"/>
        <v>40.9</v>
      </c>
      <c r="F20" s="12"/>
    </row>
    <row r="21" spans="1:6" s="16" customFormat="1" ht="38.25" hidden="1">
      <c r="A21" s="40" t="s">
        <v>437</v>
      </c>
      <c r="B21" s="44" t="s">
        <v>438</v>
      </c>
      <c r="C21" s="12">
        <v>3680.2</v>
      </c>
      <c r="D21" s="12">
        <v>8.6</v>
      </c>
      <c r="E21" s="12">
        <f t="shared" si="0"/>
        <v>3688.7999999999997</v>
      </c>
      <c r="F21" s="12"/>
    </row>
    <row r="22" spans="1:6" s="16" customFormat="1" ht="38.25" hidden="1">
      <c r="A22" s="40" t="s">
        <v>439</v>
      </c>
      <c r="B22" s="44" t="s">
        <v>440</v>
      </c>
      <c r="C22" s="12">
        <v>0</v>
      </c>
      <c r="D22" s="12"/>
      <c r="E22" s="12">
        <f t="shared" si="0"/>
        <v>0</v>
      </c>
      <c r="F22" s="12"/>
    </row>
    <row r="23" spans="1:6" s="16" customFormat="1" ht="18" customHeight="1" hidden="1">
      <c r="A23" s="11" t="s">
        <v>151</v>
      </c>
      <c r="B23" s="34" t="s">
        <v>152</v>
      </c>
      <c r="C23" s="12">
        <v>101491</v>
      </c>
      <c r="D23" s="12">
        <f>D24+D27+D30</f>
        <v>0</v>
      </c>
      <c r="E23" s="12">
        <f t="shared" si="0"/>
        <v>101491</v>
      </c>
      <c r="F23" s="12">
        <f>F24+F27+F30</f>
        <v>0</v>
      </c>
    </row>
    <row r="24" spans="1:6" s="16" customFormat="1" ht="14.25" customHeight="1" hidden="1">
      <c r="A24" s="11" t="s">
        <v>153</v>
      </c>
      <c r="B24" s="29" t="s">
        <v>154</v>
      </c>
      <c r="C24" s="12">
        <v>98985</v>
      </c>
      <c r="D24" s="12">
        <f>D25+D26</f>
        <v>0</v>
      </c>
      <c r="E24" s="12">
        <f t="shared" si="0"/>
        <v>98985</v>
      </c>
      <c r="F24" s="12">
        <f>F25+F26</f>
        <v>0</v>
      </c>
    </row>
    <row r="25" spans="1:6" s="16" customFormat="1" ht="17.25" customHeight="1" hidden="1">
      <c r="A25" s="11" t="s">
        <v>155</v>
      </c>
      <c r="B25" s="29" t="s">
        <v>154</v>
      </c>
      <c r="C25" s="14">
        <v>98985</v>
      </c>
      <c r="D25" s="14"/>
      <c r="E25" s="14">
        <f t="shared" si="0"/>
        <v>98985</v>
      </c>
      <c r="F25" s="14"/>
    </row>
    <row r="26" spans="1:6" s="16" customFormat="1" ht="25.5" hidden="1">
      <c r="A26" s="11" t="s">
        <v>157</v>
      </c>
      <c r="B26" s="29" t="s">
        <v>158</v>
      </c>
      <c r="C26" s="14">
        <v>0</v>
      </c>
      <c r="D26" s="14"/>
      <c r="E26" s="14">
        <f t="shared" si="0"/>
        <v>0</v>
      </c>
      <c r="F26" s="14"/>
    </row>
    <row r="27" spans="1:6" s="16" customFormat="1" ht="12.75" hidden="1">
      <c r="A27" s="11" t="s">
        <v>159</v>
      </c>
      <c r="B27" s="29" t="s">
        <v>160</v>
      </c>
      <c r="C27" s="12">
        <v>6</v>
      </c>
      <c r="D27" s="12">
        <f>D28+D29</f>
        <v>0</v>
      </c>
      <c r="E27" s="12">
        <f t="shared" si="0"/>
        <v>6</v>
      </c>
      <c r="F27" s="12">
        <f>F28+F29</f>
        <v>0</v>
      </c>
    </row>
    <row r="28" spans="1:6" s="16" customFormat="1" ht="12.75" hidden="1">
      <c r="A28" s="11" t="s">
        <v>161</v>
      </c>
      <c r="B28" s="29" t="s">
        <v>160</v>
      </c>
      <c r="C28" s="12">
        <v>6</v>
      </c>
      <c r="D28" s="12">
        <v>0</v>
      </c>
      <c r="E28" s="12">
        <f t="shared" si="0"/>
        <v>6</v>
      </c>
      <c r="F28" s="12">
        <v>0</v>
      </c>
    </row>
    <row r="29" spans="1:6" s="16" customFormat="1" ht="12.75" hidden="1">
      <c r="A29" s="11" t="s">
        <v>162</v>
      </c>
      <c r="B29" s="29" t="s">
        <v>163</v>
      </c>
      <c r="C29" s="12">
        <v>0</v>
      </c>
      <c r="D29" s="12">
        <v>0</v>
      </c>
      <c r="E29" s="12">
        <f t="shared" si="0"/>
        <v>0</v>
      </c>
      <c r="F29" s="12">
        <v>0</v>
      </c>
    </row>
    <row r="30" spans="1:6" s="16" customFormat="1" ht="12.75" hidden="1">
      <c r="A30" s="11" t="s">
        <v>109</v>
      </c>
      <c r="B30" s="29" t="s">
        <v>102</v>
      </c>
      <c r="C30" s="12">
        <v>2500</v>
      </c>
      <c r="D30" s="12">
        <f>D31</f>
        <v>0</v>
      </c>
      <c r="E30" s="12">
        <f t="shared" si="0"/>
        <v>2500</v>
      </c>
      <c r="F30" s="12">
        <f>F31</f>
        <v>0</v>
      </c>
    </row>
    <row r="31" spans="1:6" s="16" customFormat="1" ht="25.5" hidden="1">
      <c r="A31" s="11" t="s">
        <v>110</v>
      </c>
      <c r="B31" s="29" t="s">
        <v>103</v>
      </c>
      <c r="C31" s="12">
        <v>2500</v>
      </c>
      <c r="D31" s="12"/>
      <c r="E31" s="12">
        <f t="shared" si="0"/>
        <v>2500</v>
      </c>
      <c r="F31" s="12"/>
    </row>
    <row r="32" spans="1:6" s="16" customFormat="1" ht="12.75">
      <c r="A32" s="11" t="s">
        <v>164</v>
      </c>
      <c r="B32" s="34" t="s">
        <v>165</v>
      </c>
      <c r="C32" s="12">
        <v>518895</v>
      </c>
      <c r="D32" s="12">
        <f>D33+D41+D38+D35</f>
        <v>-126270.1</v>
      </c>
      <c r="E32" s="12">
        <f t="shared" si="0"/>
        <v>392624.9</v>
      </c>
      <c r="F32" s="12">
        <f>F33+F41+F38+F35</f>
        <v>0</v>
      </c>
    </row>
    <row r="33" spans="1:6" s="16" customFormat="1" ht="12.75" hidden="1">
      <c r="A33" s="11" t="s">
        <v>166</v>
      </c>
      <c r="B33" s="29" t="s">
        <v>167</v>
      </c>
      <c r="C33" s="12">
        <v>20410</v>
      </c>
      <c r="D33" s="12">
        <f>D34</f>
        <v>0</v>
      </c>
      <c r="E33" s="12">
        <f t="shared" si="0"/>
        <v>20410</v>
      </c>
      <c r="F33" s="12">
        <f>F34</f>
        <v>0</v>
      </c>
    </row>
    <row r="34" spans="1:6" s="16" customFormat="1" ht="25.5" hidden="1">
      <c r="A34" s="11" t="s">
        <v>168</v>
      </c>
      <c r="B34" s="29" t="s">
        <v>169</v>
      </c>
      <c r="C34" s="12">
        <v>20410</v>
      </c>
      <c r="D34" s="12"/>
      <c r="E34" s="12">
        <f t="shared" si="0"/>
        <v>20410</v>
      </c>
      <c r="F34" s="12"/>
    </row>
    <row r="35" spans="1:6" s="16" customFormat="1" ht="12.75" hidden="1">
      <c r="A35" s="24" t="s">
        <v>170</v>
      </c>
      <c r="B35" s="32" t="s">
        <v>171</v>
      </c>
      <c r="C35" s="14">
        <v>0</v>
      </c>
      <c r="D35" s="14">
        <f>D36+D37</f>
        <v>0</v>
      </c>
      <c r="E35" s="14">
        <f t="shared" si="0"/>
        <v>0</v>
      </c>
      <c r="F35" s="14">
        <f>F36+F37</f>
        <v>0</v>
      </c>
    </row>
    <row r="36" spans="1:6" s="16" customFormat="1" ht="25.5" hidden="1">
      <c r="A36" s="11" t="s">
        <v>172</v>
      </c>
      <c r="B36" s="29" t="s">
        <v>173</v>
      </c>
      <c r="C36" s="12">
        <v>0</v>
      </c>
      <c r="D36" s="12">
        <v>0</v>
      </c>
      <c r="E36" s="12">
        <f t="shared" si="0"/>
        <v>0</v>
      </c>
      <c r="F36" s="12">
        <v>0</v>
      </c>
    </row>
    <row r="37" spans="1:6" s="16" customFormat="1" ht="25.5" hidden="1">
      <c r="A37" s="11" t="s">
        <v>174</v>
      </c>
      <c r="B37" s="29" t="s">
        <v>175</v>
      </c>
      <c r="C37" s="12">
        <v>0</v>
      </c>
      <c r="D37" s="12"/>
      <c r="E37" s="12">
        <f t="shared" si="0"/>
        <v>0</v>
      </c>
      <c r="F37" s="12"/>
    </row>
    <row r="38" spans="1:6" s="16" customFormat="1" ht="12.75" hidden="1">
      <c r="A38" s="24" t="s">
        <v>176</v>
      </c>
      <c r="B38" s="32" t="s">
        <v>177</v>
      </c>
      <c r="C38" s="14">
        <v>116935</v>
      </c>
      <c r="D38" s="14">
        <f>D39+D40</f>
        <v>0</v>
      </c>
      <c r="E38" s="14">
        <f t="shared" si="0"/>
        <v>116935</v>
      </c>
      <c r="F38" s="14">
        <f>F39+F40</f>
        <v>0</v>
      </c>
    </row>
    <row r="39" spans="1:6" s="16" customFormat="1" ht="12.75" hidden="1">
      <c r="A39" s="11" t="s">
        <v>178</v>
      </c>
      <c r="B39" s="29" t="s">
        <v>179</v>
      </c>
      <c r="C39" s="12">
        <v>24900</v>
      </c>
      <c r="D39" s="12"/>
      <c r="E39" s="12">
        <f t="shared" si="0"/>
        <v>24900</v>
      </c>
      <c r="F39" s="12"/>
    </row>
    <row r="40" spans="1:6" s="16" customFormat="1" ht="12.75" hidden="1">
      <c r="A40" s="11" t="s">
        <v>180</v>
      </c>
      <c r="B40" s="29" t="s">
        <v>181</v>
      </c>
      <c r="C40" s="14">
        <v>92035</v>
      </c>
      <c r="D40" s="14"/>
      <c r="E40" s="14">
        <f t="shared" si="0"/>
        <v>92035</v>
      </c>
      <c r="F40" s="14"/>
    </row>
    <row r="41" spans="1:6" s="16" customFormat="1" ht="12.75">
      <c r="A41" s="24" t="s">
        <v>182</v>
      </c>
      <c r="B41" s="32" t="s">
        <v>183</v>
      </c>
      <c r="C41" s="12">
        <f>C42+C44</f>
        <v>381550</v>
      </c>
      <c r="D41" s="12">
        <f>D42+D44</f>
        <v>-126270.1</v>
      </c>
      <c r="E41" s="12">
        <f t="shared" si="0"/>
        <v>255279.9</v>
      </c>
      <c r="F41" s="12">
        <f>F42+F44</f>
        <v>0</v>
      </c>
    </row>
    <row r="42" spans="1:6" s="16" customFormat="1" ht="12.75" hidden="1">
      <c r="A42" s="11" t="s">
        <v>4</v>
      </c>
      <c r="B42" s="29" t="s">
        <v>5</v>
      </c>
      <c r="C42" s="12">
        <v>360900</v>
      </c>
      <c r="D42" s="12">
        <f>D43</f>
        <v>-126270.1</v>
      </c>
      <c r="E42" s="12">
        <f t="shared" si="0"/>
        <v>234629.9</v>
      </c>
      <c r="F42" s="12">
        <f>F43</f>
        <v>0</v>
      </c>
    </row>
    <row r="43" spans="1:6" s="16" customFormat="1" ht="28.5" customHeight="1" hidden="1">
      <c r="A43" s="11" t="s">
        <v>6</v>
      </c>
      <c r="B43" s="32" t="s">
        <v>7</v>
      </c>
      <c r="C43" s="12">
        <v>360900</v>
      </c>
      <c r="D43" s="12">
        <v>-126270.1</v>
      </c>
      <c r="E43" s="12">
        <f t="shared" si="0"/>
        <v>234629.9</v>
      </c>
      <c r="F43" s="12"/>
    </row>
    <row r="44" spans="1:6" s="16" customFormat="1" ht="12.75" hidden="1">
      <c r="A44" s="11" t="s">
        <v>8</v>
      </c>
      <c r="B44" s="29" t="s">
        <v>9</v>
      </c>
      <c r="C44" s="12">
        <v>20650</v>
      </c>
      <c r="D44" s="12">
        <f>D45</f>
        <v>0</v>
      </c>
      <c r="E44" s="12">
        <f t="shared" si="0"/>
        <v>20650</v>
      </c>
      <c r="F44" s="12">
        <f>F45</f>
        <v>0</v>
      </c>
    </row>
    <row r="45" spans="1:6" s="16" customFormat="1" ht="29.25" customHeight="1" hidden="1">
      <c r="A45" s="11" t="s">
        <v>10</v>
      </c>
      <c r="B45" s="32" t="s">
        <v>11</v>
      </c>
      <c r="C45" s="12">
        <v>20650</v>
      </c>
      <c r="D45" s="12"/>
      <c r="E45" s="12">
        <f t="shared" si="0"/>
        <v>20650</v>
      </c>
      <c r="F45" s="12"/>
    </row>
    <row r="46" spans="1:6" s="16" customFormat="1" ht="12.75" hidden="1">
      <c r="A46" s="11" t="s">
        <v>186</v>
      </c>
      <c r="B46" s="34" t="s">
        <v>187</v>
      </c>
      <c r="C46" s="12">
        <v>17951.6</v>
      </c>
      <c r="D46" s="12">
        <f>D47+D49</f>
        <v>0</v>
      </c>
      <c r="E46" s="12">
        <f t="shared" si="0"/>
        <v>17951.6</v>
      </c>
      <c r="F46" s="12">
        <f>F47+F49</f>
        <v>0</v>
      </c>
    </row>
    <row r="47" spans="1:6" s="16" customFormat="1" ht="27" customHeight="1" hidden="1">
      <c r="A47" s="11" t="s">
        <v>188</v>
      </c>
      <c r="B47" s="34" t="s">
        <v>189</v>
      </c>
      <c r="C47" s="14">
        <v>17700</v>
      </c>
      <c r="D47" s="14">
        <f>D48</f>
        <v>0</v>
      </c>
      <c r="E47" s="14">
        <f t="shared" si="0"/>
        <v>17700</v>
      </c>
      <c r="F47" s="14">
        <f>F48</f>
        <v>0</v>
      </c>
    </row>
    <row r="48" spans="1:6" s="16" customFormat="1" ht="25.5" hidden="1">
      <c r="A48" s="11" t="s">
        <v>190</v>
      </c>
      <c r="B48" s="29" t="s">
        <v>191</v>
      </c>
      <c r="C48" s="12">
        <v>17700</v>
      </c>
      <c r="D48" s="12"/>
      <c r="E48" s="12">
        <f t="shared" si="0"/>
        <v>17700</v>
      </c>
      <c r="F48" s="12"/>
    </row>
    <row r="49" spans="1:6" s="16" customFormat="1" ht="28.5" customHeight="1" hidden="1">
      <c r="A49" s="11" t="s">
        <v>192</v>
      </c>
      <c r="B49" s="29" t="s">
        <v>198</v>
      </c>
      <c r="C49" s="12">
        <v>251.6</v>
      </c>
      <c r="D49" s="12">
        <f>D52+D53+D54+D51+D50</f>
        <v>0</v>
      </c>
      <c r="E49" s="12">
        <f t="shared" si="0"/>
        <v>251.6</v>
      </c>
      <c r="F49" s="12">
        <f>F52+F53+F54+F51+F50</f>
        <v>0</v>
      </c>
    </row>
    <row r="50" spans="1:6" s="16" customFormat="1" ht="52.5" customHeight="1" hidden="1">
      <c r="A50" s="11" t="s">
        <v>342</v>
      </c>
      <c r="B50" s="29" t="s">
        <v>341</v>
      </c>
      <c r="C50" s="12">
        <v>0</v>
      </c>
      <c r="D50" s="12"/>
      <c r="E50" s="12">
        <f t="shared" si="0"/>
        <v>0</v>
      </c>
      <c r="F50" s="12"/>
    </row>
    <row r="51" spans="1:6" s="16" customFormat="1" ht="51" hidden="1">
      <c r="A51" s="11" t="s">
        <v>199</v>
      </c>
      <c r="B51" s="29" t="s">
        <v>500</v>
      </c>
      <c r="C51" s="12">
        <v>0</v>
      </c>
      <c r="D51" s="12">
        <v>0</v>
      </c>
      <c r="E51" s="12">
        <f t="shared" si="0"/>
        <v>0</v>
      </c>
      <c r="F51" s="12">
        <v>0</v>
      </c>
    </row>
    <row r="52" spans="1:6" s="16" customFormat="1" ht="40.5" customHeight="1" hidden="1">
      <c r="A52" s="11" t="s">
        <v>200</v>
      </c>
      <c r="B52" s="29" t="s">
        <v>201</v>
      </c>
      <c r="C52" s="12">
        <v>0</v>
      </c>
      <c r="D52" s="12">
        <v>0</v>
      </c>
      <c r="E52" s="12">
        <f t="shared" si="0"/>
        <v>0</v>
      </c>
      <c r="F52" s="12">
        <v>0</v>
      </c>
    </row>
    <row r="53" spans="1:6" s="16" customFormat="1" ht="17.25" customHeight="1" hidden="1">
      <c r="A53" s="11" t="s">
        <v>202</v>
      </c>
      <c r="B53" s="29" t="s">
        <v>203</v>
      </c>
      <c r="C53" s="12">
        <v>50</v>
      </c>
      <c r="D53" s="12"/>
      <c r="E53" s="12">
        <f t="shared" si="0"/>
        <v>50</v>
      </c>
      <c r="F53" s="12"/>
    </row>
    <row r="54" spans="1:6" s="16" customFormat="1" ht="42.75" customHeight="1" hidden="1">
      <c r="A54" s="11" t="s">
        <v>204</v>
      </c>
      <c r="B54" s="29" t="s">
        <v>205</v>
      </c>
      <c r="C54" s="12">
        <v>201.6</v>
      </c>
      <c r="D54" s="12">
        <f>D55</f>
        <v>0</v>
      </c>
      <c r="E54" s="12">
        <f t="shared" si="0"/>
        <v>201.6</v>
      </c>
      <c r="F54" s="12">
        <f>F55</f>
        <v>0</v>
      </c>
    </row>
    <row r="55" spans="1:6" s="16" customFormat="1" ht="55.5" customHeight="1" hidden="1">
      <c r="A55" s="11" t="s">
        <v>206</v>
      </c>
      <c r="B55" s="29" t="s">
        <v>501</v>
      </c>
      <c r="C55" s="12">
        <v>201.6</v>
      </c>
      <c r="D55" s="12"/>
      <c r="E55" s="12">
        <f t="shared" si="0"/>
        <v>201.6</v>
      </c>
      <c r="F55" s="12"/>
    </row>
    <row r="56" spans="1:6" s="16" customFormat="1" ht="30" customHeight="1" hidden="1">
      <c r="A56" s="11" t="s">
        <v>207</v>
      </c>
      <c r="B56" s="34" t="s">
        <v>208</v>
      </c>
      <c r="C56" s="12">
        <v>0</v>
      </c>
      <c r="D56" s="12">
        <f>D57+D59+D63</f>
        <v>0</v>
      </c>
      <c r="E56" s="12">
        <f t="shared" si="0"/>
        <v>0</v>
      </c>
      <c r="F56" s="12">
        <f>F57+F59+F63</f>
        <v>0</v>
      </c>
    </row>
    <row r="57" spans="1:6" s="16" customFormat="1" ht="30" customHeight="1" hidden="1">
      <c r="A57" s="24" t="s">
        <v>209</v>
      </c>
      <c r="B57" s="32" t="s">
        <v>210</v>
      </c>
      <c r="C57" s="14">
        <v>0</v>
      </c>
      <c r="D57" s="14"/>
      <c r="E57" s="14">
        <f t="shared" si="0"/>
        <v>0</v>
      </c>
      <c r="F57" s="14"/>
    </row>
    <row r="58" spans="1:6" s="16" customFormat="1" ht="25.5" hidden="1">
      <c r="A58" s="24" t="s">
        <v>211</v>
      </c>
      <c r="B58" s="32" t="s">
        <v>212</v>
      </c>
      <c r="C58" s="14">
        <v>0</v>
      </c>
      <c r="D58" s="14"/>
      <c r="E58" s="14">
        <f t="shared" si="0"/>
        <v>0</v>
      </c>
      <c r="F58" s="14"/>
    </row>
    <row r="59" spans="1:6" s="16" customFormat="1" ht="18" customHeight="1" hidden="1">
      <c r="A59" s="11" t="s">
        <v>213</v>
      </c>
      <c r="B59" s="29" t="s">
        <v>214</v>
      </c>
      <c r="C59" s="12">
        <v>0</v>
      </c>
      <c r="D59" s="12">
        <f>D60+D61</f>
        <v>0</v>
      </c>
      <c r="E59" s="12">
        <f t="shared" si="0"/>
        <v>0</v>
      </c>
      <c r="F59" s="12">
        <f>F60+F61</f>
        <v>0</v>
      </c>
    </row>
    <row r="60" spans="1:6" s="16" customFormat="1" ht="16.5" customHeight="1" hidden="1">
      <c r="A60" s="11" t="s">
        <v>215</v>
      </c>
      <c r="B60" s="29" t="s">
        <v>216</v>
      </c>
      <c r="C60" s="12">
        <v>0</v>
      </c>
      <c r="D60" s="12"/>
      <c r="E60" s="12">
        <f t="shared" si="0"/>
        <v>0</v>
      </c>
      <c r="F60" s="12"/>
    </row>
    <row r="61" spans="1:6" s="16" customFormat="1" ht="16.5" customHeight="1" hidden="1">
      <c r="A61" s="11" t="s">
        <v>217</v>
      </c>
      <c r="B61" s="29" t="s">
        <v>218</v>
      </c>
      <c r="C61" s="12">
        <v>0</v>
      </c>
      <c r="D61" s="12">
        <f>D62</f>
        <v>0</v>
      </c>
      <c r="E61" s="12">
        <f t="shared" si="0"/>
        <v>0</v>
      </c>
      <c r="F61" s="12">
        <f>F62</f>
        <v>0</v>
      </c>
    </row>
    <row r="62" spans="1:6" s="16" customFormat="1" ht="27.75" customHeight="1" hidden="1">
      <c r="A62" s="11" t="s">
        <v>343</v>
      </c>
      <c r="B62" s="29" t="s">
        <v>219</v>
      </c>
      <c r="C62" s="12">
        <v>0</v>
      </c>
      <c r="D62" s="12">
        <v>0</v>
      </c>
      <c r="E62" s="12">
        <f t="shared" si="0"/>
        <v>0</v>
      </c>
      <c r="F62" s="12">
        <v>0</v>
      </c>
    </row>
    <row r="63" spans="1:6" s="16" customFormat="1" ht="12.75" hidden="1">
      <c r="A63" s="11" t="s">
        <v>220</v>
      </c>
      <c r="B63" s="29" t="s">
        <v>221</v>
      </c>
      <c r="C63" s="12">
        <v>0</v>
      </c>
      <c r="D63" s="12">
        <f>D64+D66+D68</f>
        <v>0</v>
      </c>
      <c r="E63" s="12">
        <f t="shared" si="0"/>
        <v>0</v>
      </c>
      <c r="F63" s="12">
        <f>F64+F66+F68</f>
        <v>0</v>
      </c>
    </row>
    <row r="64" spans="1:6" s="16" customFormat="1" ht="12.75" hidden="1">
      <c r="A64" s="11" t="s">
        <v>222</v>
      </c>
      <c r="B64" s="29" t="s">
        <v>223</v>
      </c>
      <c r="C64" s="12">
        <v>0</v>
      </c>
      <c r="D64" s="12">
        <f>D65</f>
        <v>0</v>
      </c>
      <c r="E64" s="12">
        <f t="shared" si="0"/>
        <v>0</v>
      </c>
      <c r="F64" s="12">
        <f>F65</f>
        <v>0</v>
      </c>
    </row>
    <row r="65" spans="1:6" s="16" customFormat="1" ht="12.75" hidden="1">
      <c r="A65" s="11" t="s">
        <v>224</v>
      </c>
      <c r="B65" s="29" t="s">
        <v>225</v>
      </c>
      <c r="C65" s="12">
        <v>0</v>
      </c>
      <c r="D65" s="12">
        <v>0</v>
      </c>
      <c r="E65" s="12">
        <f t="shared" si="0"/>
        <v>0</v>
      </c>
      <c r="F65" s="12">
        <v>0</v>
      </c>
    </row>
    <row r="66" spans="1:6" s="16" customFormat="1" ht="25.5" hidden="1">
      <c r="A66" s="11" t="s">
        <v>226</v>
      </c>
      <c r="B66" s="29" t="s">
        <v>227</v>
      </c>
      <c r="C66" s="12">
        <v>0</v>
      </c>
      <c r="D66" s="12">
        <f>D67</f>
        <v>0</v>
      </c>
      <c r="E66" s="12">
        <f t="shared" si="0"/>
        <v>0</v>
      </c>
      <c r="F66" s="12">
        <f>F67</f>
        <v>0</v>
      </c>
    </row>
    <row r="67" spans="1:6" s="16" customFormat="1" ht="38.25" hidden="1">
      <c r="A67" s="11" t="s">
        <v>101</v>
      </c>
      <c r="B67" s="29" t="s">
        <v>231</v>
      </c>
      <c r="C67" s="12">
        <v>0</v>
      </c>
      <c r="D67" s="12">
        <v>0</v>
      </c>
      <c r="E67" s="12">
        <f t="shared" si="0"/>
        <v>0</v>
      </c>
      <c r="F67" s="12">
        <v>0</v>
      </c>
    </row>
    <row r="68" spans="1:6" s="16" customFormat="1" ht="14.25" customHeight="1" hidden="1">
      <c r="A68" s="11" t="s">
        <v>232</v>
      </c>
      <c r="B68" s="29" t="s">
        <v>233</v>
      </c>
      <c r="C68" s="12">
        <v>0</v>
      </c>
      <c r="D68" s="12">
        <f>D69</f>
        <v>0</v>
      </c>
      <c r="E68" s="12">
        <f t="shared" si="0"/>
        <v>0</v>
      </c>
      <c r="F68" s="12">
        <f>F69</f>
        <v>0</v>
      </c>
    </row>
    <row r="69" spans="1:6" s="16" customFormat="1" ht="23.25" customHeight="1" hidden="1">
      <c r="A69" s="11" t="s">
        <v>234</v>
      </c>
      <c r="B69" s="29" t="s">
        <v>235</v>
      </c>
      <c r="C69" s="12">
        <v>0</v>
      </c>
      <c r="D69" s="12">
        <v>0</v>
      </c>
      <c r="E69" s="12">
        <f t="shared" si="0"/>
        <v>0</v>
      </c>
      <c r="F69" s="12">
        <v>0</v>
      </c>
    </row>
    <row r="70" spans="1:6" s="16" customFormat="1" ht="25.5">
      <c r="A70" s="11" t="s">
        <v>236</v>
      </c>
      <c r="B70" s="34" t="s">
        <v>237</v>
      </c>
      <c r="C70" s="12">
        <v>246159</v>
      </c>
      <c r="D70" s="12">
        <f>D73+D75+D84+D87+D89+D71</f>
        <v>2152.2</v>
      </c>
      <c r="E70" s="12">
        <f t="shared" si="0"/>
        <v>248311.2</v>
      </c>
      <c r="F70" s="12">
        <f>F73+F75+F84+F87+F89+F71</f>
        <v>0</v>
      </c>
    </row>
    <row r="71" spans="1:6" s="16" customFormat="1" ht="43.5" customHeight="1">
      <c r="A71" s="40" t="s">
        <v>26</v>
      </c>
      <c r="B71" s="41" t="s">
        <v>27</v>
      </c>
      <c r="C71" s="12">
        <v>0</v>
      </c>
      <c r="D71" s="12">
        <f>D72</f>
        <v>444</v>
      </c>
      <c r="E71" s="12">
        <f t="shared" si="0"/>
        <v>444</v>
      </c>
      <c r="F71" s="12">
        <f>F72</f>
        <v>0</v>
      </c>
    </row>
    <row r="72" spans="1:6" s="16" customFormat="1" ht="30.75" customHeight="1" hidden="1">
      <c r="A72" s="40" t="s">
        <v>28</v>
      </c>
      <c r="B72" s="41" t="s">
        <v>229</v>
      </c>
      <c r="C72" s="12">
        <v>0</v>
      </c>
      <c r="D72" s="12">
        <v>444</v>
      </c>
      <c r="E72" s="12">
        <f t="shared" si="0"/>
        <v>444</v>
      </c>
      <c r="F72" s="12"/>
    </row>
    <row r="73" spans="1:6" s="16" customFormat="1" ht="12.75" hidden="1">
      <c r="A73" s="11" t="s">
        <v>238</v>
      </c>
      <c r="B73" s="29" t="s">
        <v>239</v>
      </c>
      <c r="C73" s="12">
        <v>0</v>
      </c>
      <c r="D73" s="12">
        <f>D74</f>
        <v>0</v>
      </c>
      <c r="E73" s="12">
        <f t="shared" si="0"/>
        <v>0</v>
      </c>
      <c r="F73" s="12">
        <f>F74</f>
        <v>0</v>
      </c>
    </row>
    <row r="74" spans="1:6" s="16" customFormat="1" ht="25.5" hidden="1">
      <c r="A74" s="11" t="s">
        <v>240</v>
      </c>
      <c r="B74" s="29" t="s">
        <v>241</v>
      </c>
      <c r="C74" s="12">
        <v>0</v>
      </c>
      <c r="D74" s="12"/>
      <c r="E74" s="12">
        <f aca="true" t="shared" si="1" ref="E74:E137">C74+D74</f>
        <v>0</v>
      </c>
      <c r="F74" s="12"/>
    </row>
    <row r="75" spans="1:6" s="16" customFormat="1" ht="54.75" customHeight="1" hidden="1">
      <c r="A75" s="11" t="s">
        <v>242</v>
      </c>
      <c r="B75" s="29" t="s">
        <v>502</v>
      </c>
      <c r="C75" s="12">
        <v>230837.6</v>
      </c>
      <c r="D75" s="12">
        <f>D76+D78+D80</f>
        <v>0</v>
      </c>
      <c r="E75" s="12">
        <f t="shared" si="1"/>
        <v>230837.6</v>
      </c>
      <c r="F75" s="12">
        <f>F76+F78+F80</f>
        <v>0</v>
      </c>
    </row>
    <row r="76" spans="1:6" s="16" customFormat="1" ht="40.5" customHeight="1" hidden="1">
      <c r="A76" s="11" t="s">
        <v>243</v>
      </c>
      <c r="B76" s="29" t="s">
        <v>244</v>
      </c>
      <c r="C76" s="12">
        <v>167000</v>
      </c>
      <c r="D76" s="12">
        <f>D77</f>
        <v>0</v>
      </c>
      <c r="E76" s="12">
        <f t="shared" si="1"/>
        <v>167000</v>
      </c>
      <c r="F76" s="12">
        <f>F77</f>
        <v>0</v>
      </c>
    </row>
    <row r="77" spans="1:6" s="16" customFormat="1" ht="40.5" customHeight="1" hidden="1">
      <c r="A77" s="11" t="s">
        <v>245</v>
      </c>
      <c r="B77" s="29" t="s">
        <v>503</v>
      </c>
      <c r="C77" s="14">
        <v>167000</v>
      </c>
      <c r="D77" s="14"/>
      <c r="E77" s="14">
        <f t="shared" si="1"/>
        <v>167000</v>
      </c>
      <c r="F77" s="14"/>
    </row>
    <row r="78" spans="1:6" s="16" customFormat="1" ht="53.25" customHeight="1" hidden="1">
      <c r="A78" s="24" t="s">
        <v>246</v>
      </c>
      <c r="B78" s="32" t="s">
        <v>504</v>
      </c>
      <c r="C78" s="12">
        <v>11088</v>
      </c>
      <c r="D78" s="12">
        <f>D79</f>
        <v>0</v>
      </c>
      <c r="E78" s="12">
        <f t="shared" si="1"/>
        <v>11088</v>
      </c>
      <c r="F78" s="12">
        <f>F79</f>
        <v>0</v>
      </c>
    </row>
    <row r="79" spans="1:6" s="16" customFormat="1" ht="41.25" customHeight="1" hidden="1">
      <c r="A79" s="11" t="s">
        <v>247</v>
      </c>
      <c r="B79" s="29" t="s">
        <v>34</v>
      </c>
      <c r="C79" s="12">
        <v>11088</v>
      </c>
      <c r="D79" s="12"/>
      <c r="E79" s="12">
        <f t="shared" si="1"/>
        <v>11088</v>
      </c>
      <c r="F79" s="12"/>
    </row>
    <row r="80" spans="1:6" s="16" customFormat="1" ht="51" hidden="1">
      <c r="A80" s="11" t="s">
        <v>248</v>
      </c>
      <c r="B80" s="29" t="s">
        <v>24</v>
      </c>
      <c r="C80" s="12">
        <v>2085.6</v>
      </c>
      <c r="D80" s="12">
        <f>D81</f>
        <v>0</v>
      </c>
      <c r="E80" s="12">
        <f t="shared" si="1"/>
        <v>2085.6</v>
      </c>
      <c r="F80" s="12">
        <f>F81</f>
        <v>0</v>
      </c>
    </row>
    <row r="81" spans="1:6" s="16" customFormat="1" ht="38.25" hidden="1">
      <c r="A81" s="11" t="s">
        <v>249</v>
      </c>
      <c r="B81" s="29" t="s">
        <v>35</v>
      </c>
      <c r="C81" s="12">
        <v>2085.6</v>
      </c>
      <c r="D81" s="12"/>
      <c r="E81" s="12">
        <f t="shared" si="1"/>
        <v>2085.6</v>
      </c>
      <c r="F81" s="12"/>
    </row>
    <row r="82" spans="1:6" s="16" customFormat="1" ht="25.5" hidden="1">
      <c r="A82" s="11" t="s">
        <v>496</v>
      </c>
      <c r="B82" s="29" t="s">
        <v>497</v>
      </c>
      <c r="C82" s="12">
        <v>50664</v>
      </c>
      <c r="D82" s="12"/>
      <c r="E82" s="12">
        <f t="shared" si="1"/>
        <v>50664</v>
      </c>
      <c r="F82" s="12"/>
    </row>
    <row r="83" spans="1:6" s="16" customFormat="1" ht="25.5" hidden="1">
      <c r="A83" s="11" t="s">
        <v>498</v>
      </c>
      <c r="B83" s="29" t="s">
        <v>499</v>
      </c>
      <c r="C83" s="12">
        <v>50664</v>
      </c>
      <c r="D83" s="12"/>
      <c r="E83" s="12">
        <f t="shared" si="1"/>
        <v>50664</v>
      </c>
      <c r="F83" s="12"/>
    </row>
    <row r="84" spans="1:6" s="16" customFormat="1" ht="16.5" customHeight="1">
      <c r="A84" s="18" t="s">
        <v>250</v>
      </c>
      <c r="B84" s="29" t="s">
        <v>251</v>
      </c>
      <c r="C84" s="12">
        <v>716.7</v>
      </c>
      <c r="D84" s="12">
        <f>D85</f>
        <v>1536.3</v>
      </c>
      <c r="E84" s="12">
        <f t="shared" si="1"/>
        <v>2253</v>
      </c>
      <c r="F84" s="12">
        <f>F85</f>
        <v>0</v>
      </c>
    </row>
    <row r="85" spans="1:6" s="16" customFormat="1" ht="30" customHeight="1" hidden="1">
      <c r="A85" s="18" t="s">
        <v>252</v>
      </c>
      <c r="B85" s="29" t="s">
        <v>253</v>
      </c>
      <c r="C85" s="12">
        <v>716.7</v>
      </c>
      <c r="D85" s="12">
        <f>D86</f>
        <v>1536.3</v>
      </c>
      <c r="E85" s="12">
        <f t="shared" si="1"/>
        <v>2253</v>
      </c>
      <c r="F85" s="12">
        <f>F86</f>
        <v>0</v>
      </c>
    </row>
    <row r="86" spans="1:6" s="16" customFormat="1" ht="27.75" customHeight="1" hidden="1">
      <c r="A86" s="18" t="s">
        <v>256</v>
      </c>
      <c r="B86" s="29" t="s">
        <v>257</v>
      </c>
      <c r="C86" s="12">
        <v>716.7</v>
      </c>
      <c r="D86" s="12">
        <v>1536.3</v>
      </c>
      <c r="E86" s="12">
        <f t="shared" si="1"/>
        <v>2253</v>
      </c>
      <c r="F86" s="12"/>
    </row>
    <row r="87" spans="1:6" s="16" customFormat="1" ht="51" hidden="1">
      <c r="A87" s="18" t="s">
        <v>258</v>
      </c>
      <c r="B87" s="32" t="s">
        <v>505</v>
      </c>
      <c r="C87" s="12">
        <v>0</v>
      </c>
      <c r="D87" s="12">
        <f>D88</f>
        <v>0</v>
      </c>
      <c r="E87" s="12">
        <f t="shared" si="1"/>
        <v>0</v>
      </c>
      <c r="F87" s="12">
        <f>F88</f>
        <v>0</v>
      </c>
    </row>
    <row r="88" spans="1:6" s="16" customFormat="1" ht="54" customHeight="1" hidden="1">
      <c r="A88" s="19" t="s">
        <v>259</v>
      </c>
      <c r="B88" s="29" t="s">
        <v>506</v>
      </c>
      <c r="C88" s="12">
        <v>0</v>
      </c>
      <c r="D88" s="12">
        <v>0</v>
      </c>
      <c r="E88" s="12">
        <f t="shared" si="1"/>
        <v>0</v>
      </c>
      <c r="F88" s="12">
        <v>0</v>
      </c>
    </row>
    <row r="89" spans="1:6" s="16" customFormat="1" ht="51">
      <c r="A89" s="11" t="s">
        <v>260</v>
      </c>
      <c r="B89" s="32" t="s">
        <v>512</v>
      </c>
      <c r="C89" s="12">
        <v>14604.7</v>
      </c>
      <c r="D89" s="12">
        <f>D92+D90</f>
        <v>171.9</v>
      </c>
      <c r="E89" s="12">
        <f t="shared" si="1"/>
        <v>14776.6</v>
      </c>
      <c r="F89" s="12">
        <f>F92+F90</f>
        <v>0</v>
      </c>
    </row>
    <row r="90" spans="1:6" s="16" customFormat="1" ht="25.5" hidden="1">
      <c r="A90" s="11" t="s">
        <v>261</v>
      </c>
      <c r="B90" s="32" t="s">
        <v>262</v>
      </c>
      <c r="C90" s="12">
        <v>190</v>
      </c>
      <c r="D90" s="12">
        <f>D91</f>
        <v>171.9</v>
      </c>
      <c r="E90" s="12">
        <f t="shared" si="1"/>
        <v>361.9</v>
      </c>
      <c r="F90" s="12">
        <f>F91</f>
        <v>0</v>
      </c>
    </row>
    <row r="91" spans="1:6" s="16" customFormat="1" ht="25.5" hidden="1">
      <c r="A91" s="11" t="s">
        <v>263</v>
      </c>
      <c r="B91" s="32" t="s">
        <v>264</v>
      </c>
      <c r="C91" s="12">
        <v>190</v>
      </c>
      <c r="D91" s="12">
        <v>171.9</v>
      </c>
      <c r="E91" s="12">
        <f t="shared" si="1"/>
        <v>361.9</v>
      </c>
      <c r="F91" s="12"/>
    </row>
    <row r="92" spans="1:6" s="16" customFormat="1" ht="52.5" customHeight="1" hidden="1">
      <c r="A92" s="23" t="s">
        <v>265</v>
      </c>
      <c r="B92" s="32" t="s">
        <v>513</v>
      </c>
      <c r="C92" s="14">
        <v>14414.7</v>
      </c>
      <c r="D92" s="14">
        <f>D93</f>
        <v>0</v>
      </c>
      <c r="E92" s="14">
        <f t="shared" si="1"/>
        <v>14414.7</v>
      </c>
      <c r="F92" s="14">
        <f>F93</f>
        <v>0</v>
      </c>
    </row>
    <row r="93" spans="1:6" s="16" customFormat="1" ht="41.25" customHeight="1" hidden="1">
      <c r="A93" s="21" t="s">
        <v>266</v>
      </c>
      <c r="B93" s="33" t="s">
        <v>36</v>
      </c>
      <c r="C93" s="14">
        <v>14414.7</v>
      </c>
      <c r="D93" s="14"/>
      <c r="E93" s="14">
        <f t="shared" si="1"/>
        <v>14414.7</v>
      </c>
      <c r="F93" s="14"/>
    </row>
    <row r="94" spans="1:6" s="16" customFormat="1" ht="12.75">
      <c r="A94" s="11" t="s">
        <v>267</v>
      </c>
      <c r="B94" s="34" t="s">
        <v>268</v>
      </c>
      <c r="C94" s="12">
        <v>24719.3</v>
      </c>
      <c r="D94" s="12">
        <f>D95+D102</f>
        <v>0.2</v>
      </c>
      <c r="E94" s="12">
        <f t="shared" si="1"/>
        <v>24719.5</v>
      </c>
      <c r="F94" s="12">
        <f>F95+F102</f>
        <v>0</v>
      </c>
    </row>
    <row r="95" spans="1:6" s="16" customFormat="1" ht="12.75" hidden="1">
      <c r="A95" s="53" t="s">
        <v>269</v>
      </c>
      <c r="B95" s="33" t="s">
        <v>270</v>
      </c>
      <c r="C95" s="12">
        <v>24713.5</v>
      </c>
      <c r="D95" s="12">
        <f>D96+D97+D98+D99+D100+D101</f>
        <v>0</v>
      </c>
      <c r="E95" s="12">
        <f t="shared" si="1"/>
        <v>24713.5</v>
      </c>
      <c r="F95" s="12">
        <f>F96+F97+F98+F99+F100+F101</f>
        <v>0</v>
      </c>
    </row>
    <row r="96" spans="1:6" s="16" customFormat="1" ht="17.25" customHeight="1" hidden="1">
      <c r="A96" s="21" t="s">
        <v>271</v>
      </c>
      <c r="B96" s="33" t="s">
        <v>37</v>
      </c>
      <c r="C96" s="14">
        <v>1058.8</v>
      </c>
      <c r="D96" s="14"/>
      <c r="E96" s="14">
        <f t="shared" si="1"/>
        <v>1058.8</v>
      </c>
      <c r="F96" s="14"/>
    </row>
    <row r="97" spans="1:6" s="16" customFormat="1" ht="15.75" customHeight="1" hidden="1">
      <c r="A97" s="21" t="s">
        <v>272</v>
      </c>
      <c r="B97" s="33" t="s">
        <v>38</v>
      </c>
      <c r="C97" s="14">
        <v>114.6</v>
      </c>
      <c r="D97" s="14"/>
      <c r="E97" s="14">
        <f t="shared" si="1"/>
        <v>114.6</v>
      </c>
      <c r="F97" s="14"/>
    </row>
    <row r="98" spans="1:6" s="16" customFormat="1" ht="12.75" hidden="1">
      <c r="A98" s="21" t="s">
        <v>273</v>
      </c>
      <c r="B98" s="33" t="s">
        <v>274</v>
      </c>
      <c r="C98" s="14">
        <v>9571.7</v>
      </c>
      <c r="D98" s="14"/>
      <c r="E98" s="14">
        <f t="shared" si="1"/>
        <v>9571.7</v>
      </c>
      <c r="F98" s="14"/>
    </row>
    <row r="99" spans="1:6" s="16" customFormat="1" ht="12.75" hidden="1">
      <c r="A99" s="21" t="s">
        <v>275</v>
      </c>
      <c r="B99" s="33" t="s">
        <v>39</v>
      </c>
      <c r="C99" s="14">
        <v>13963.8</v>
      </c>
      <c r="D99" s="14"/>
      <c r="E99" s="14">
        <f t="shared" si="1"/>
        <v>13963.8</v>
      </c>
      <c r="F99" s="14"/>
    </row>
    <row r="100" spans="1:6" s="16" customFormat="1" ht="15.75" customHeight="1" hidden="1">
      <c r="A100" s="21" t="s">
        <v>276</v>
      </c>
      <c r="B100" s="33" t="s">
        <v>40</v>
      </c>
      <c r="C100" s="14">
        <v>0</v>
      </c>
      <c r="D100" s="14"/>
      <c r="E100" s="14">
        <f t="shared" si="1"/>
        <v>0</v>
      </c>
      <c r="F100" s="14"/>
    </row>
    <row r="101" spans="1:6" s="16" customFormat="1" ht="27" customHeight="1" hidden="1">
      <c r="A101" s="21" t="s">
        <v>254</v>
      </c>
      <c r="B101" s="33" t="s">
        <v>255</v>
      </c>
      <c r="C101" s="14">
        <v>4.6</v>
      </c>
      <c r="D101" s="14"/>
      <c r="E101" s="14">
        <f t="shared" si="1"/>
        <v>4.6</v>
      </c>
      <c r="F101" s="14"/>
    </row>
    <row r="102" spans="1:6" s="16" customFormat="1" ht="12.75">
      <c r="A102" s="11" t="s">
        <v>277</v>
      </c>
      <c r="B102" s="29" t="s">
        <v>278</v>
      </c>
      <c r="C102" s="12">
        <v>5.8</v>
      </c>
      <c r="D102" s="12">
        <f>D103</f>
        <v>0.2</v>
      </c>
      <c r="E102" s="12">
        <f t="shared" si="1"/>
        <v>6</v>
      </c>
      <c r="F102" s="12">
        <f>F103</f>
        <v>0</v>
      </c>
    </row>
    <row r="103" spans="1:6" s="16" customFormat="1" ht="15.75" customHeight="1" hidden="1">
      <c r="A103" s="11" t="s">
        <v>279</v>
      </c>
      <c r="B103" s="29" t="s">
        <v>113</v>
      </c>
      <c r="C103" s="12">
        <v>5.8</v>
      </c>
      <c r="D103" s="12">
        <v>0.2</v>
      </c>
      <c r="E103" s="12">
        <f t="shared" si="1"/>
        <v>6</v>
      </c>
      <c r="F103" s="12">
        <v>0</v>
      </c>
    </row>
    <row r="104" spans="1:6" s="16" customFormat="1" ht="25.5">
      <c r="A104" s="11" t="s">
        <v>280</v>
      </c>
      <c r="B104" s="29" t="s">
        <v>281</v>
      </c>
      <c r="C104" s="12">
        <v>29712.6</v>
      </c>
      <c r="D104" s="12">
        <f>D105+D109+D107</f>
        <v>9273.4</v>
      </c>
      <c r="E104" s="12">
        <f t="shared" si="1"/>
        <v>38986</v>
      </c>
      <c r="F104" s="12">
        <f>F105+F109+F107</f>
        <v>0</v>
      </c>
    </row>
    <row r="105" spans="1:6" s="16" customFormat="1" ht="12.75" hidden="1">
      <c r="A105" s="24" t="s">
        <v>282</v>
      </c>
      <c r="B105" s="32" t="s">
        <v>283</v>
      </c>
      <c r="C105" s="12">
        <v>29068.7</v>
      </c>
      <c r="D105" s="12">
        <f>D106</f>
        <v>0</v>
      </c>
      <c r="E105" s="12">
        <f t="shared" si="1"/>
        <v>29068.7</v>
      </c>
      <c r="F105" s="12">
        <f>F106</f>
        <v>0</v>
      </c>
    </row>
    <row r="106" spans="1:6" s="16" customFormat="1" ht="25.5" hidden="1">
      <c r="A106" s="11" t="s">
        <v>284</v>
      </c>
      <c r="B106" s="29" t="s">
        <v>114</v>
      </c>
      <c r="C106" s="12">
        <v>29068.7</v>
      </c>
      <c r="D106" s="12"/>
      <c r="E106" s="12">
        <f t="shared" si="1"/>
        <v>29068.7</v>
      </c>
      <c r="F106" s="12"/>
    </row>
    <row r="107" spans="1:6" s="16" customFormat="1" ht="25.5" hidden="1">
      <c r="A107" s="11" t="s">
        <v>104</v>
      </c>
      <c r="B107" s="29" t="s">
        <v>105</v>
      </c>
      <c r="C107" s="12">
        <v>364.6</v>
      </c>
      <c r="D107" s="12">
        <f>D108</f>
        <v>0</v>
      </c>
      <c r="E107" s="12">
        <f t="shared" si="1"/>
        <v>364.6</v>
      </c>
      <c r="F107" s="12">
        <f>F108</f>
        <v>0</v>
      </c>
    </row>
    <row r="108" spans="1:6" s="51" customFormat="1" ht="25.5" hidden="1">
      <c r="A108" s="40" t="s">
        <v>106</v>
      </c>
      <c r="B108" s="44" t="s">
        <v>107</v>
      </c>
      <c r="C108" s="12">
        <v>364.6</v>
      </c>
      <c r="D108" s="12">
        <v>0</v>
      </c>
      <c r="E108" s="12">
        <f t="shared" si="1"/>
        <v>364.6</v>
      </c>
      <c r="F108" s="12"/>
    </row>
    <row r="109" spans="1:6" s="16" customFormat="1" ht="15" customHeight="1">
      <c r="A109" s="11" t="s">
        <v>285</v>
      </c>
      <c r="B109" s="29" t="s">
        <v>286</v>
      </c>
      <c r="C109" s="12">
        <v>279.3</v>
      </c>
      <c r="D109" s="12">
        <f>D110</f>
        <v>9273.4</v>
      </c>
      <c r="E109" s="12">
        <f t="shared" si="1"/>
        <v>9552.699999999999</v>
      </c>
      <c r="F109" s="12">
        <f>F110</f>
        <v>0</v>
      </c>
    </row>
    <row r="110" spans="1:6" s="16" customFormat="1" ht="18" customHeight="1" hidden="1">
      <c r="A110" s="11" t="s">
        <v>287</v>
      </c>
      <c r="B110" s="29" t="s">
        <v>115</v>
      </c>
      <c r="C110" s="12">
        <v>279.3</v>
      </c>
      <c r="D110" s="12">
        <v>9273.4</v>
      </c>
      <c r="E110" s="12">
        <f t="shared" si="1"/>
        <v>9552.699999999999</v>
      </c>
      <c r="F110" s="12"/>
    </row>
    <row r="111" spans="1:6" s="16" customFormat="1" ht="18" customHeight="1">
      <c r="A111" s="11" t="s">
        <v>288</v>
      </c>
      <c r="B111" s="34" t="s">
        <v>289</v>
      </c>
      <c r="C111" s="12">
        <v>56670.7</v>
      </c>
      <c r="D111" s="12">
        <f>D112+D114+D120</f>
        <v>43.1</v>
      </c>
      <c r="E111" s="12">
        <f t="shared" si="1"/>
        <v>56713.799999999996</v>
      </c>
      <c r="F111" s="12">
        <f>F112+F114+F120</f>
        <v>0</v>
      </c>
    </row>
    <row r="112" spans="1:6" s="16" customFormat="1" ht="12.75" hidden="1">
      <c r="A112" s="19" t="s">
        <v>290</v>
      </c>
      <c r="B112" s="34" t="s">
        <v>291</v>
      </c>
      <c r="C112" s="12">
        <v>200</v>
      </c>
      <c r="D112" s="12">
        <f>D113</f>
        <v>0</v>
      </c>
      <c r="E112" s="12">
        <f t="shared" si="1"/>
        <v>200</v>
      </c>
      <c r="F112" s="12">
        <f>F113</f>
        <v>0</v>
      </c>
    </row>
    <row r="113" spans="1:6" s="16" customFormat="1" ht="17.25" customHeight="1" hidden="1">
      <c r="A113" s="19" t="s">
        <v>292</v>
      </c>
      <c r="B113" s="34" t="s">
        <v>293</v>
      </c>
      <c r="C113" s="12">
        <v>200</v>
      </c>
      <c r="D113" s="12"/>
      <c r="E113" s="12">
        <f t="shared" si="1"/>
        <v>200</v>
      </c>
      <c r="F113" s="12"/>
    </row>
    <row r="114" spans="1:6" s="16" customFormat="1" ht="51">
      <c r="A114" s="19" t="s">
        <v>294</v>
      </c>
      <c r="B114" s="34" t="s">
        <v>184</v>
      </c>
      <c r="C114" s="12">
        <v>50336.7</v>
      </c>
      <c r="D114" s="12">
        <f>D115+D118</f>
        <v>43.1</v>
      </c>
      <c r="E114" s="12">
        <f t="shared" si="1"/>
        <v>50379.799999999996</v>
      </c>
      <c r="F114" s="12">
        <f>F115+F118</f>
        <v>0</v>
      </c>
    </row>
    <row r="115" spans="1:6" s="16" customFormat="1" ht="51" hidden="1">
      <c r="A115" s="19">
        <v>2015</v>
      </c>
      <c r="B115" s="34" t="s">
        <v>514</v>
      </c>
      <c r="C115" s="12">
        <v>50336.7</v>
      </c>
      <c r="D115" s="12">
        <f>D117+D116</f>
        <v>0</v>
      </c>
      <c r="E115" s="12">
        <f t="shared" si="1"/>
        <v>50336.7</v>
      </c>
      <c r="F115" s="12">
        <f>F117+F116</f>
        <v>0</v>
      </c>
    </row>
    <row r="116" spans="1:6" s="16" customFormat="1" ht="51" hidden="1">
      <c r="A116" s="19" t="s">
        <v>23</v>
      </c>
      <c r="B116" s="34" t="s">
        <v>22</v>
      </c>
      <c r="C116" s="12">
        <v>0</v>
      </c>
      <c r="D116" s="12"/>
      <c r="E116" s="12">
        <f t="shared" si="1"/>
        <v>0</v>
      </c>
      <c r="F116" s="12"/>
    </row>
    <row r="117" spans="1:6" s="16" customFormat="1" ht="54.75" customHeight="1" hidden="1">
      <c r="A117" s="19" t="s">
        <v>296</v>
      </c>
      <c r="B117" s="34" t="s">
        <v>118</v>
      </c>
      <c r="C117" s="12">
        <v>50336.7</v>
      </c>
      <c r="D117" s="12"/>
      <c r="E117" s="12">
        <f t="shared" si="1"/>
        <v>50336.7</v>
      </c>
      <c r="F117" s="12"/>
    </row>
    <row r="118" spans="1:6" s="16" customFormat="1" ht="51" hidden="1">
      <c r="A118" s="19" t="s">
        <v>297</v>
      </c>
      <c r="B118" s="34" t="s">
        <v>515</v>
      </c>
      <c r="C118" s="12">
        <v>0</v>
      </c>
      <c r="D118" s="12">
        <f>D119</f>
        <v>43.1</v>
      </c>
      <c r="E118" s="12">
        <f t="shared" si="1"/>
        <v>43.1</v>
      </c>
      <c r="F118" s="12">
        <f>F119</f>
        <v>0</v>
      </c>
    </row>
    <row r="119" spans="1:6" s="16" customFormat="1" ht="53.25" customHeight="1" hidden="1">
      <c r="A119" s="19" t="s">
        <v>298</v>
      </c>
      <c r="B119" s="34" t="s">
        <v>228</v>
      </c>
      <c r="C119" s="12">
        <v>0</v>
      </c>
      <c r="D119" s="12">
        <v>43.1</v>
      </c>
      <c r="E119" s="12">
        <f t="shared" si="1"/>
        <v>43.1</v>
      </c>
      <c r="F119" s="12"/>
    </row>
    <row r="120" spans="1:6" s="16" customFormat="1" ht="27.75" customHeight="1" hidden="1">
      <c r="A120" s="23" t="s">
        <v>299</v>
      </c>
      <c r="B120" s="36" t="s">
        <v>185</v>
      </c>
      <c r="C120" s="14">
        <v>6134</v>
      </c>
      <c r="D120" s="14">
        <f>D121</f>
        <v>0</v>
      </c>
      <c r="E120" s="14">
        <f t="shared" si="1"/>
        <v>6134</v>
      </c>
      <c r="F120" s="14">
        <f>F121</f>
        <v>0</v>
      </c>
    </row>
    <row r="121" spans="1:6" s="16" customFormat="1" ht="25.5" hidden="1">
      <c r="A121" s="23" t="s">
        <v>300</v>
      </c>
      <c r="B121" s="36" t="s">
        <v>301</v>
      </c>
      <c r="C121" s="12">
        <v>6134</v>
      </c>
      <c r="D121" s="12">
        <f>D122</f>
        <v>0</v>
      </c>
      <c r="E121" s="12">
        <f t="shared" si="1"/>
        <v>6134</v>
      </c>
      <c r="F121" s="12">
        <f>F122</f>
        <v>0</v>
      </c>
    </row>
    <row r="122" spans="1:6" s="16" customFormat="1" ht="25.5" hidden="1">
      <c r="A122" s="23" t="s">
        <v>302</v>
      </c>
      <c r="B122" s="34" t="s">
        <v>119</v>
      </c>
      <c r="C122" s="12">
        <v>6134</v>
      </c>
      <c r="D122" s="12"/>
      <c r="E122" s="12">
        <f t="shared" si="1"/>
        <v>6134</v>
      </c>
      <c r="F122" s="12"/>
    </row>
    <row r="123" spans="1:6" s="16" customFormat="1" ht="12.75">
      <c r="A123" s="11" t="s">
        <v>303</v>
      </c>
      <c r="B123" s="34" t="s">
        <v>304</v>
      </c>
      <c r="C123" s="12">
        <v>726.4</v>
      </c>
      <c r="D123" s="12">
        <f>D124</f>
        <v>251.9</v>
      </c>
      <c r="E123" s="12">
        <f t="shared" si="1"/>
        <v>978.3</v>
      </c>
      <c r="F123" s="12">
        <f>F124</f>
        <v>0</v>
      </c>
    </row>
    <row r="124" spans="1:6" s="16" customFormat="1" ht="30" customHeight="1">
      <c r="A124" s="19" t="s">
        <v>305</v>
      </c>
      <c r="B124" s="34" t="s">
        <v>312</v>
      </c>
      <c r="C124" s="12">
        <v>726.4</v>
      </c>
      <c r="D124" s="12">
        <f>D125</f>
        <v>251.9</v>
      </c>
      <c r="E124" s="12">
        <f t="shared" si="1"/>
        <v>978.3</v>
      </c>
      <c r="F124" s="12">
        <f>F125</f>
        <v>0</v>
      </c>
    </row>
    <row r="125" spans="1:6" s="16" customFormat="1" ht="28.5" customHeight="1" hidden="1">
      <c r="A125" s="19" t="s">
        <v>313</v>
      </c>
      <c r="B125" s="41" t="s">
        <v>120</v>
      </c>
      <c r="C125" s="12">
        <v>726.4</v>
      </c>
      <c r="D125" s="12">
        <v>251.9</v>
      </c>
      <c r="E125" s="12">
        <f t="shared" si="1"/>
        <v>978.3</v>
      </c>
      <c r="F125" s="12"/>
    </row>
    <row r="126" spans="1:6" s="16" customFormat="1" ht="18.75" customHeight="1">
      <c r="A126" s="11" t="s">
        <v>314</v>
      </c>
      <c r="B126" s="34" t="s">
        <v>315</v>
      </c>
      <c r="C126" s="12">
        <v>7152.6</v>
      </c>
      <c r="D126" s="12">
        <f>D127+D130+D131+D135+D137+D146+D147+D148+D159+D152+D154+D155+D157+D156</f>
        <v>932.9</v>
      </c>
      <c r="E126" s="12">
        <f t="shared" si="1"/>
        <v>8085.5</v>
      </c>
      <c r="F126" s="12">
        <f>F127+F130+F131+F135+F137+F146+F147+F148+F159+F152+F154+F155</f>
        <v>0</v>
      </c>
    </row>
    <row r="127" spans="1:6" s="16" customFormat="1" ht="17.25" customHeight="1" hidden="1">
      <c r="A127" s="24" t="s">
        <v>316</v>
      </c>
      <c r="B127" s="36" t="s">
        <v>317</v>
      </c>
      <c r="C127" s="14">
        <v>375</v>
      </c>
      <c r="D127" s="14">
        <f>D128+D129</f>
        <v>0</v>
      </c>
      <c r="E127" s="14">
        <f t="shared" si="1"/>
        <v>375</v>
      </c>
      <c r="F127" s="14">
        <f>F128+F129</f>
        <v>0</v>
      </c>
    </row>
    <row r="128" spans="1:6" s="16" customFormat="1" ht="40.5" customHeight="1" hidden="1">
      <c r="A128" s="24" t="s">
        <v>318</v>
      </c>
      <c r="B128" s="34" t="s">
        <v>111</v>
      </c>
      <c r="C128" s="14">
        <v>350</v>
      </c>
      <c r="D128" s="14"/>
      <c r="E128" s="14">
        <f t="shared" si="1"/>
        <v>350</v>
      </c>
      <c r="F128" s="14"/>
    </row>
    <row r="129" spans="1:6" s="16" customFormat="1" ht="41.25" customHeight="1" hidden="1">
      <c r="A129" s="24" t="s">
        <v>323</v>
      </c>
      <c r="B129" s="34" t="s">
        <v>324</v>
      </c>
      <c r="C129" s="14">
        <v>25</v>
      </c>
      <c r="D129" s="14"/>
      <c r="E129" s="14">
        <f t="shared" si="1"/>
        <v>25</v>
      </c>
      <c r="F129" s="14"/>
    </row>
    <row r="130" spans="1:6" s="16" customFormat="1" ht="39.75" customHeight="1" hidden="1">
      <c r="A130" s="24" t="s">
        <v>325</v>
      </c>
      <c r="B130" s="36" t="s">
        <v>326</v>
      </c>
      <c r="C130" s="14">
        <v>130</v>
      </c>
      <c r="D130" s="14"/>
      <c r="E130" s="14">
        <f t="shared" si="1"/>
        <v>130</v>
      </c>
      <c r="F130" s="14"/>
    </row>
    <row r="131" spans="1:6" s="16" customFormat="1" ht="38.25" hidden="1">
      <c r="A131" s="24" t="s">
        <v>327</v>
      </c>
      <c r="B131" s="36" t="s">
        <v>328</v>
      </c>
      <c r="C131" s="14">
        <v>70</v>
      </c>
      <c r="D131" s="14">
        <f>D132</f>
        <v>0</v>
      </c>
      <c r="E131" s="14">
        <f t="shared" si="1"/>
        <v>70</v>
      </c>
      <c r="F131" s="14">
        <f>F132</f>
        <v>0</v>
      </c>
    </row>
    <row r="132" spans="1:6" s="16" customFormat="1" ht="28.5" customHeight="1" hidden="1">
      <c r="A132" s="24" t="s">
        <v>336</v>
      </c>
      <c r="B132" s="36" t="s">
        <v>337</v>
      </c>
      <c r="C132" s="14">
        <v>70</v>
      </c>
      <c r="D132" s="14"/>
      <c r="E132" s="14">
        <f t="shared" si="1"/>
        <v>70</v>
      </c>
      <c r="F132" s="14"/>
    </row>
    <row r="133" spans="1:6" s="16" customFormat="1" ht="25.5" hidden="1">
      <c r="A133" s="24" t="s">
        <v>329</v>
      </c>
      <c r="B133" s="36" t="s">
        <v>346</v>
      </c>
      <c r="C133" s="14">
        <v>0</v>
      </c>
      <c r="D133" s="14"/>
      <c r="E133" s="14">
        <f t="shared" si="1"/>
        <v>0</v>
      </c>
      <c r="F133" s="14"/>
    </row>
    <row r="134" spans="1:6" s="16" customFormat="1" ht="38.25" hidden="1">
      <c r="A134" s="24" t="s">
        <v>347</v>
      </c>
      <c r="B134" s="36" t="s">
        <v>348</v>
      </c>
      <c r="C134" s="14">
        <v>0</v>
      </c>
      <c r="D134" s="14"/>
      <c r="E134" s="14">
        <f t="shared" si="1"/>
        <v>0</v>
      </c>
      <c r="F134" s="14"/>
    </row>
    <row r="135" spans="1:6" s="16" customFormat="1" ht="12.75" hidden="1">
      <c r="A135" s="24" t="s">
        <v>349</v>
      </c>
      <c r="B135" s="36" t="s">
        <v>350</v>
      </c>
      <c r="C135" s="14">
        <v>0</v>
      </c>
      <c r="D135" s="14">
        <f>D136</f>
        <v>0</v>
      </c>
      <c r="E135" s="14">
        <f t="shared" si="1"/>
        <v>0</v>
      </c>
      <c r="F135" s="14">
        <f>F136</f>
        <v>0</v>
      </c>
    </row>
    <row r="136" spans="1:6" s="16" customFormat="1" ht="38.25" hidden="1">
      <c r="A136" s="24" t="s">
        <v>351</v>
      </c>
      <c r="B136" s="36" t="s">
        <v>352</v>
      </c>
      <c r="C136" s="14">
        <v>0</v>
      </c>
      <c r="D136" s="14"/>
      <c r="E136" s="14">
        <f t="shared" si="1"/>
        <v>0</v>
      </c>
      <c r="F136" s="14"/>
    </row>
    <row r="137" spans="1:6" s="16" customFormat="1" ht="64.5" customHeight="1" hidden="1">
      <c r="A137" s="24" t="s">
        <v>25</v>
      </c>
      <c r="B137" s="36" t="s">
        <v>156</v>
      </c>
      <c r="C137" s="14">
        <v>98.6</v>
      </c>
      <c r="D137" s="14">
        <f>D138+D139+D141+D142+D144+D140</f>
        <v>0</v>
      </c>
      <c r="E137" s="14">
        <f t="shared" si="1"/>
        <v>98.6</v>
      </c>
      <c r="F137" s="14">
        <f>F138+F139+F141+F142+F144+F140</f>
        <v>0</v>
      </c>
    </row>
    <row r="138" spans="1:6" s="16" customFormat="1" ht="12.75" hidden="1">
      <c r="A138" s="24" t="s">
        <v>353</v>
      </c>
      <c r="B138" s="36" t="s">
        <v>41</v>
      </c>
      <c r="C138" s="14">
        <v>0</v>
      </c>
      <c r="D138" s="14"/>
      <c r="E138" s="14">
        <f aca="true" t="shared" si="2" ref="E138:E201">C138+D138</f>
        <v>0</v>
      </c>
      <c r="F138" s="14"/>
    </row>
    <row r="139" spans="1:6" s="16" customFormat="1" ht="25.5" hidden="1">
      <c r="A139" s="24" t="s">
        <v>42</v>
      </c>
      <c r="B139" s="36" t="s">
        <v>43</v>
      </c>
      <c r="C139" s="14">
        <v>0</v>
      </c>
      <c r="D139" s="14"/>
      <c r="E139" s="14">
        <f t="shared" si="2"/>
        <v>0</v>
      </c>
      <c r="F139" s="14"/>
    </row>
    <row r="140" spans="1:6" s="16" customFormat="1" ht="25.5" hidden="1">
      <c r="A140" s="24" t="s">
        <v>44</v>
      </c>
      <c r="B140" s="36" t="s">
        <v>125</v>
      </c>
      <c r="C140" s="14">
        <v>0</v>
      </c>
      <c r="D140" s="14"/>
      <c r="E140" s="14">
        <f t="shared" si="2"/>
        <v>0</v>
      </c>
      <c r="F140" s="14"/>
    </row>
    <row r="141" spans="1:6" s="16" customFormat="1" ht="16.5" customHeight="1" hidden="1">
      <c r="A141" s="24" t="s">
        <v>45</v>
      </c>
      <c r="B141" s="36" t="s">
        <v>126</v>
      </c>
      <c r="C141" s="14">
        <v>98.6</v>
      </c>
      <c r="D141" s="14"/>
      <c r="E141" s="14">
        <f t="shared" si="2"/>
        <v>98.6</v>
      </c>
      <c r="F141" s="14"/>
    </row>
    <row r="142" spans="1:6" s="16" customFormat="1" ht="12.75" hidden="1">
      <c r="A142" s="24" t="s">
        <v>46</v>
      </c>
      <c r="B142" s="36" t="s">
        <v>47</v>
      </c>
      <c r="C142" s="14">
        <v>0</v>
      </c>
      <c r="D142" s="14">
        <f>D143</f>
        <v>0</v>
      </c>
      <c r="E142" s="14">
        <f t="shared" si="2"/>
        <v>0</v>
      </c>
      <c r="F142" s="14">
        <f>F143</f>
        <v>0</v>
      </c>
    </row>
    <row r="143" spans="1:6" s="16" customFormat="1" ht="25.5" hidden="1">
      <c r="A143" s="24" t="s">
        <v>48</v>
      </c>
      <c r="B143" s="36" t="s">
        <v>49</v>
      </c>
      <c r="C143" s="14">
        <v>0</v>
      </c>
      <c r="D143" s="14"/>
      <c r="E143" s="14">
        <f t="shared" si="2"/>
        <v>0</v>
      </c>
      <c r="F143" s="14"/>
    </row>
    <row r="144" spans="1:6" s="16" customFormat="1" ht="12.75" hidden="1">
      <c r="A144" s="24" t="s">
        <v>50</v>
      </c>
      <c r="B144" s="36" t="s">
        <v>51</v>
      </c>
      <c r="C144" s="14">
        <v>0</v>
      </c>
      <c r="D144" s="14">
        <f>D145</f>
        <v>0</v>
      </c>
      <c r="E144" s="14">
        <f t="shared" si="2"/>
        <v>0</v>
      </c>
      <c r="F144" s="14">
        <f>F145</f>
        <v>0</v>
      </c>
    </row>
    <row r="145" spans="1:6" s="16" customFormat="1" ht="26.25" customHeight="1" hidden="1">
      <c r="A145" s="24" t="s">
        <v>52</v>
      </c>
      <c r="B145" s="36" t="s">
        <v>53</v>
      </c>
      <c r="C145" s="14">
        <v>0</v>
      </c>
      <c r="D145" s="14"/>
      <c r="E145" s="14">
        <f t="shared" si="2"/>
        <v>0</v>
      </c>
      <c r="F145" s="14"/>
    </row>
    <row r="146" spans="1:6" s="16" customFormat="1" ht="25.5" hidden="1">
      <c r="A146" s="24" t="s">
        <v>54</v>
      </c>
      <c r="B146" s="36" t="s">
        <v>59</v>
      </c>
      <c r="C146" s="14">
        <v>0</v>
      </c>
      <c r="D146" s="14"/>
      <c r="E146" s="14">
        <f t="shared" si="2"/>
        <v>0</v>
      </c>
      <c r="F146" s="14"/>
    </row>
    <row r="147" spans="1:6" s="16" customFormat="1" ht="38.25" hidden="1">
      <c r="A147" s="24" t="s">
        <v>60</v>
      </c>
      <c r="B147" s="36" t="s">
        <v>61</v>
      </c>
      <c r="C147" s="14">
        <v>90</v>
      </c>
      <c r="D147" s="14">
        <v>0</v>
      </c>
      <c r="E147" s="14">
        <f t="shared" si="2"/>
        <v>90</v>
      </c>
      <c r="F147" s="14">
        <v>0</v>
      </c>
    </row>
    <row r="148" spans="1:6" s="16" customFormat="1" ht="16.5" customHeight="1" hidden="1">
      <c r="A148" s="24" t="s">
        <v>62</v>
      </c>
      <c r="B148" s="36" t="s">
        <v>63</v>
      </c>
      <c r="C148" s="14">
        <v>10</v>
      </c>
      <c r="D148" s="14">
        <f>D151</f>
        <v>0</v>
      </c>
      <c r="E148" s="14">
        <f t="shared" si="2"/>
        <v>10</v>
      </c>
      <c r="F148" s="14">
        <f>F151</f>
        <v>0</v>
      </c>
    </row>
    <row r="149" spans="1:6" s="16" customFormat="1" ht="30.75" customHeight="1" hidden="1">
      <c r="A149" s="24" t="s">
        <v>64</v>
      </c>
      <c r="B149" s="36" t="s">
        <v>65</v>
      </c>
      <c r="C149" s="14">
        <v>0</v>
      </c>
      <c r="D149" s="14">
        <f>D150</f>
        <v>0</v>
      </c>
      <c r="E149" s="14">
        <f t="shared" si="2"/>
        <v>0</v>
      </c>
      <c r="F149" s="14">
        <f>F150</f>
        <v>0</v>
      </c>
    </row>
    <row r="150" spans="1:6" s="16" customFormat="1" ht="38.25" hidden="1">
      <c r="A150" s="24" t="s">
        <v>66</v>
      </c>
      <c r="B150" s="36" t="s">
        <v>67</v>
      </c>
      <c r="C150" s="14">
        <v>0</v>
      </c>
      <c r="D150" s="14"/>
      <c r="E150" s="14">
        <f t="shared" si="2"/>
        <v>0</v>
      </c>
      <c r="F150" s="14"/>
    </row>
    <row r="151" spans="1:6" s="16" customFormat="1" ht="18" customHeight="1" hidden="1">
      <c r="A151" s="24" t="s">
        <v>68</v>
      </c>
      <c r="B151" s="36" t="s">
        <v>69</v>
      </c>
      <c r="C151" s="14">
        <v>10</v>
      </c>
      <c r="D151" s="14"/>
      <c r="E151" s="14">
        <f t="shared" si="2"/>
        <v>10</v>
      </c>
      <c r="F151" s="14"/>
    </row>
    <row r="152" spans="1:6" s="16" customFormat="1" ht="28.5" customHeight="1">
      <c r="A152" s="24" t="s">
        <v>70</v>
      </c>
      <c r="B152" s="36" t="s">
        <v>13</v>
      </c>
      <c r="C152" s="14">
        <v>0</v>
      </c>
      <c r="D152" s="14">
        <f>D153</f>
        <v>468</v>
      </c>
      <c r="E152" s="14">
        <f t="shared" si="2"/>
        <v>468</v>
      </c>
      <c r="F152" s="14">
        <f>F153</f>
        <v>0</v>
      </c>
    </row>
    <row r="153" spans="1:6" s="16" customFormat="1" ht="42" customHeight="1" hidden="1">
      <c r="A153" s="24" t="s">
        <v>72</v>
      </c>
      <c r="B153" s="36" t="s">
        <v>12</v>
      </c>
      <c r="C153" s="14">
        <v>0</v>
      </c>
      <c r="D153" s="14">
        <v>468</v>
      </c>
      <c r="E153" s="14">
        <f t="shared" si="2"/>
        <v>468</v>
      </c>
      <c r="F153" s="14"/>
    </row>
    <row r="154" spans="1:6" s="16" customFormat="1" ht="42" customHeight="1" hidden="1">
      <c r="A154" s="24" t="s">
        <v>355</v>
      </c>
      <c r="B154" s="36" t="s">
        <v>127</v>
      </c>
      <c r="C154" s="14">
        <v>6</v>
      </c>
      <c r="D154" s="14"/>
      <c r="E154" s="14">
        <f t="shared" si="2"/>
        <v>6</v>
      </c>
      <c r="F154" s="14"/>
    </row>
    <row r="155" spans="1:6" s="16" customFormat="1" ht="30.75" customHeight="1" hidden="1">
      <c r="A155" s="24" t="s">
        <v>345</v>
      </c>
      <c r="B155" s="36" t="s">
        <v>344</v>
      </c>
      <c r="C155" s="14">
        <v>3200</v>
      </c>
      <c r="D155" s="14"/>
      <c r="E155" s="14">
        <f t="shared" si="2"/>
        <v>3200</v>
      </c>
      <c r="F155" s="14"/>
    </row>
    <row r="156" spans="1:6" s="16" customFormat="1" ht="54" customHeight="1">
      <c r="A156" s="24" t="s">
        <v>14</v>
      </c>
      <c r="B156" s="36" t="s">
        <v>15</v>
      </c>
      <c r="C156" s="14">
        <v>0</v>
      </c>
      <c r="D156" s="14">
        <v>283.1</v>
      </c>
      <c r="E156" s="14">
        <f t="shared" si="2"/>
        <v>283.1</v>
      </c>
      <c r="F156" s="14"/>
    </row>
    <row r="157" spans="1:6" s="16" customFormat="1" ht="30.75" customHeight="1" hidden="1">
      <c r="A157" s="24" t="s">
        <v>508</v>
      </c>
      <c r="B157" s="36" t="s">
        <v>509</v>
      </c>
      <c r="C157" s="14">
        <v>300</v>
      </c>
      <c r="D157" s="14">
        <f>D158</f>
        <v>0</v>
      </c>
      <c r="E157" s="14">
        <f t="shared" si="2"/>
        <v>300</v>
      </c>
      <c r="F157" s="14"/>
    </row>
    <row r="158" spans="1:6" s="16" customFormat="1" ht="37.5" customHeight="1" hidden="1">
      <c r="A158" s="24" t="s">
        <v>510</v>
      </c>
      <c r="B158" s="36" t="s">
        <v>511</v>
      </c>
      <c r="C158" s="14">
        <v>300</v>
      </c>
      <c r="D158" s="14"/>
      <c r="E158" s="14">
        <f t="shared" si="2"/>
        <v>300</v>
      </c>
      <c r="F158" s="14"/>
    </row>
    <row r="159" spans="1:6" s="16" customFormat="1" ht="17.25" customHeight="1">
      <c r="A159" s="24" t="s">
        <v>356</v>
      </c>
      <c r="B159" s="36" t="s">
        <v>357</v>
      </c>
      <c r="C159" s="14">
        <v>2873</v>
      </c>
      <c r="D159" s="14">
        <f>D160</f>
        <v>181.8</v>
      </c>
      <c r="E159" s="14">
        <f t="shared" si="2"/>
        <v>3054.8</v>
      </c>
      <c r="F159" s="14">
        <f>F160</f>
        <v>0</v>
      </c>
    </row>
    <row r="160" spans="1:6" s="16" customFormat="1" ht="25.5" hidden="1">
      <c r="A160" s="24" t="s">
        <v>358</v>
      </c>
      <c r="B160" s="36" t="s">
        <v>128</v>
      </c>
      <c r="C160" s="14">
        <v>2873</v>
      </c>
      <c r="D160" s="14">
        <v>181.8</v>
      </c>
      <c r="E160" s="14">
        <f t="shared" si="2"/>
        <v>3054.8</v>
      </c>
      <c r="F160" s="14"/>
    </row>
    <row r="161" spans="1:6" s="16" customFormat="1" ht="15" customHeight="1" hidden="1">
      <c r="A161" s="11" t="s">
        <v>359</v>
      </c>
      <c r="B161" s="29" t="s">
        <v>360</v>
      </c>
      <c r="C161" s="12">
        <v>20</v>
      </c>
      <c r="D161" s="12">
        <f>D162+D164</f>
        <v>0</v>
      </c>
      <c r="E161" s="12">
        <f t="shared" si="2"/>
        <v>20</v>
      </c>
      <c r="F161" s="12">
        <f>F162+F164</f>
        <v>0</v>
      </c>
    </row>
    <row r="162" spans="1:6" s="16" customFormat="1" ht="16.5" customHeight="1" hidden="1">
      <c r="A162" s="11" t="s">
        <v>361</v>
      </c>
      <c r="B162" s="29" t="s">
        <v>362</v>
      </c>
      <c r="C162" s="12">
        <v>0</v>
      </c>
      <c r="D162" s="12">
        <f>D163</f>
        <v>0</v>
      </c>
      <c r="E162" s="12">
        <f t="shared" si="2"/>
        <v>0</v>
      </c>
      <c r="F162" s="12">
        <f>F163</f>
        <v>0</v>
      </c>
    </row>
    <row r="163" spans="1:6" s="16" customFormat="1" ht="12.75" hidden="1">
      <c r="A163" s="11" t="s">
        <v>363</v>
      </c>
      <c r="B163" s="29" t="s">
        <v>129</v>
      </c>
      <c r="C163" s="12">
        <v>0</v>
      </c>
      <c r="D163" s="12"/>
      <c r="E163" s="12">
        <f t="shared" si="2"/>
        <v>0</v>
      </c>
      <c r="F163" s="12"/>
    </row>
    <row r="164" spans="1:6" s="16" customFormat="1" ht="14.25" customHeight="1" hidden="1">
      <c r="A164" s="11" t="s">
        <v>364</v>
      </c>
      <c r="B164" s="29" t="s">
        <v>365</v>
      </c>
      <c r="C164" s="12">
        <v>20</v>
      </c>
      <c r="D164" s="12">
        <f>D165</f>
        <v>0</v>
      </c>
      <c r="E164" s="12">
        <f t="shared" si="2"/>
        <v>20</v>
      </c>
      <c r="F164" s="12">
        <f>F165</f>
        <v>0</v>
      </c>
    </row>
    <row r="165" spans="1:6" s="16" customFormat="1" ht="12.75" hidden="1">
      <c r="A165" s="11" t="s">
        <v>366</v>
      </c>
      <c r="B165" s="29" t="s">
        <v>367</v>
      </c>
      <c r="C165" s="12">
        <v>20</v>
      </c>
      <c r="D165" s="12"/>
      <c r="E165" s="12">
        <f t="shared" si="2"/>
        <v>20</v>
      </c>
      <c r="F165" s="12"/>
    </row>
    <row r="166" spans="1:6" s="16" customFormat="1" ht="12.75">
      <c r="A166" s="11" t="s">
        <v>368</v>
      </c>
      <c r="B166" s="34" t="s">
        <v>369</v>
      </c>
      <c r="C166" s="12">
        <v>2978141.4</v>
      </c>
      <c r="D166" s="12">
        <f>D167+D247+D256+D251</f>
        <v>10472.7</v>
      </c>
      <c r="E166" s="12">
        <f t="shared" si="2"/>
        <v>2988614.1</v>
      </c>
      <c r="F166" s="12">
        <f>F167+F247+F256+F251</f>
        <v>0</v>
      </c>
    </row>
    <row r="167" spans="1:6" s="16" customFormat="1" ht="15.75" customHeight="1">
      <c r="A167" s="18" t="s">
        <v>370</v>
      </c>
      <c r="B167" s="29" t="s">
        <v>371</v>
      </c>
      <c r="C167" s="12">
        <v>3029876.6</v>
      </c>
      <c r="D167" s="12">
        <f>D168+D174+D196+D233</f>
        <v>-8532.6</v>
      </c>
      <c r="E167" s="12">
        <f t="shared" si="2"/>
        <v>3021344</v>
      </c>
      <c r="F167" s="12">
        <f>F168+F174+F196+F233</f>
        <v>0</v>
      </c>
    </row>
    <row r="168" spans="1:6" s="16" customFormat="1" ht="16.5" customHeight="1">
      <c r="A168" s="19" t="s">
        <v>372</v>
      </c>
      <c r="B168" s="34" t="s">
        <v>373</v>
      </c>
      <c r="C168" s="12">
        <v>85326</v>
      </c>
      <c r="D168" s="12">
        <f>D169+D172</f>
        <v>-8532.6</v>
      </c>
      <c r="E168" s="12">
        <f t="shared" si="2"/>
        <v>76793.4</v>
      </c>
      <c r="F168" s="12">
        <f>F169</f>
        <v>0</v>
      </c>
    </row>
    <row r="169" spans="1:6" s="16" customFormat="1" ht="15.75" customHeight="1" hidden="1">
      <c r="A169" s="11" t="s">
        <v>374</v>
      </c>
      <c r="B169" s="29" t="s">
        <v>375</v>
      </c>
      <c r="C169" s="12">
        <v>37619.9</v>
      </c>
      <c r="D169" s="12">
        <f>D170</f>
        <v>-3762</v>
      </c>
      <c r="E169" s="12">
        <f t="shared" si="2"/>
        <v>33857.9</v>
      </c>
      <c r="F169" s="12">
        <f>F170</f>
        <v>0</v>
      </c>
    </row>
    <row r="170" spans="1:6" s="16" customFormat="1" ht="12.75" hidden="1">
      <c r="A170" s="11" t="s">
        <v>376</v>
      </c>
      <c r="B170" s="29" t="s">
        <v>377</v>
      </c>
      <c r="C170" s="12">
        <v>37619.9</v>
      </c>
      <c r="D170" s="12">
        <v>-3762</v>
      </c>
      <c r="E170" s="12">
        <f t="shared" si="2"/>
        <v>33857.9</v>
      </c>
      <c r="F170" s="12"/>
    </row>
    <row r="171" spans="1:6" s="16" customFormat="1" ht="12.75" hidden="1">
      <c r="A171" s="11" t="s">
        <v>378</v>
      </c>
      <c r="B171" s="29" t="s">
        <v>379</v>
      </c>
      <c r="C171" s="12">
        <v>0</v>
      </c>
      <c r="D171" s="12"/>
      <c r="E171" s="12">
        <f t="shared" si="2"/>
        <v>0</v>
      </c>
      <c r="F171" s="12"/>
    </row>
    <row r="172" spans="1:6" s="16" customFormat="1" ht="14.25" customHeight="1" hidden="1">
      <c r="A172" s="11" t="s">
        <v>310</v>
      </c>
      <c r="B172" s="29" t="s">
        <v>311</v>
      </c>
      <c r="C172" s="12">
        <v>47706.1</v>
      </c>
      <c r="D172" s="12">
        <f>D173</f>
        <v>-4770.6</v>
      </c>
      <c r="E172" s="12">
        <f t="shared" si="2"/>
        <v>42935.5</v>
      </c>
      <c r="F172" s="12"/>
    </row>
    <row r="173" spans="1:6" s="16" customFormat="1" ht="17.25" customHeight="1" hidden="1">
      <c r="A173" s="11" t="s">
        <v>309</v>
      </c>
      <c r="B173" s="29" t="s">
        <v>308</v>
      </c>
      <c r="C173" s="12">
        <v>47706.1</v>
      </c>
      <c r="D173" s="12">
        <v>-4770.6</v>
      </c>
      <c r="E173" s="12">
        <f t="shared" si="2"/>
        <v>42935.5</v>
      </c>
      <c r="F173" s="12"/>
    </row>
    <row r="174" spans="1:6" s="16" customFormat="1" ht="25.5" hidden="1">
      <c r="A174" s="19" t="s">
        <v>380</v>
      </c>
      <c r="B174" s="34" t="s">
        <v>381</v>
      </c>
      <c r="C174" s="12">
        <v>34221.9</v>
      </c>
      <c r="D174" s="12">
        <f>D175+D194+D179+D181+D186+D177+D190+D183</f>
        <v>0</v>
      </c>
      <c r="E174" s="12">
        <f t="shared" si="2"/>
        <v>34221.9</v>
      </c>
      <c r="F174" s="12">
        <f>F175+F194+F179+F181+F186+F177+F190+F183</f>
        <v>0</v>
      </c>
    </row>
    <row r="175" spans="1:6" s="16" customFormat="1" ht="12.75" hidden="1">
      <c r="A175" s="23" t="s">
        <v>382</v>
      </c>
      <c r="B175" s="36" t="s">
        <v>383</v>
      </c>
      <c r="C175" s="14">
        <v>0</v>
      </c>
      <c r="D175" s="14">
        <f>D176</f>
        <v>0</v>
      </c>
      <c r="E175" s="14">
        <f t="shared" si="2"/>
        <v>0</v>
      </c>
      <c r="F175" s="14">
        <f>F176</f>
        <v>0</v>
      </c>
    </row>
    <row r="176" spans="1:6" s="16" customFormat="1" ht="12.75" hidden="1">
      <c r="A176" s="23" t="s">
        <v>384</v>
      </c>
      <c r="B176" s="36" t="s">
        <v>385</v>
      </c>
      <c r="C176" s="14">
        <v>0</v>
      </c>
      <c r="D176" s="14"/>
      <c r="E176" s="14">
        <f t="shared" si="2"/>
        <v>0</v>
      </c>
      <c r="F176" s="14"/>
    </row>
    <row r="177" spans="1:6" s="16" customFormat="1" ht="12.75" hidden="1">
      <c r="A177" s="23" t="s">
        <v>332</v>
      </c>
      <c r="B177" s="36" t="s">
        <v>330</v>
      </c>
      <c r="C177" s="14">
        <v>0</v>
      </c>
      <c r="D177" s="14">
        <f>D178</f>
        <v>0</v>
      </c>
      <c r="E177" s="14">
        <f t="shared" si="2"/>
        <v>0</v>
      </c>
      <c r="F177" s="14">
        <f>F178</f>
        <v>0</v>
      </c>
    </row>
    <row r="178" spans="1:6" s="16" customFormat="1" ht="18" customHeight="1" hidden="1">
      <c r="A178" s="23" t="s">
        <v>333</v>
      </c>
      <c r="B178" s="36" t="s">
        <v>331</v>
      </c>
      <c r="C178" s="14">
        <v>0</v>
      </c>
      <c r="D178" s="14"/>
      <c r="E178" s="14">
        <f t="shared" si="2"/>
        <v>0</v>
      </c>
      <c r="F178" s="14"/>
    </row>
    <row r="179" spans="1:6" s="16" customFormat="1" ht="38.25" hidden="1">
      <c r="A179" s="23" t="s">
        <v>386</v>
      </c>
      <c r="B179" s="36" t="s">
        <v>387</v>
      </c>
      <c r="C179" s="14">
        <v>0</v>
      </c>
      <c r="D179" s="14">
        <f>D180</f>
        <v>0</v>
      </c>
      <c r="E179" s="14">
        <f t="shared" si="2"/>
        <v>0</v>
      </c>
      <c r="F179" s="14">
        <f>F180</f>
        <v>0</v>
      </c>
    </row>
    <row r="180" spans="1:6" s="16" customFormat="1" ht="25.5" hidden="1">
      <c r="A180" s="23" t="s">
        <v>388</v>
      </c>
      <c r="B180" s="36" t="s">
        <v>389</v>
      </c>
      <c r="C180" s="14">
        <v>0</v>
      </c>
      <c r="D180" s="14"/>
      <c r="E180" s="14">
        <f t="shared" si="2"/>
        <v>0</v>
      </c>
      <c r="F180" s="14"/>
    </row>
    <row r="181" spans="1:6" s="16" customFormat="1" ht="38.25" hidden="1">
      <c r="A181" s="23" t="s">
        <v>390</v>
      </c>
      <c r="B181" s="36" t="s">
        <v>83</v>
      </c>
      <c r="C181" s="14">
        <v>0</v>
      </c>
      <c r="D181" s="14">
        <f>D182</f>
        <v>0</v>
      </c>
      <c r="E181" s="14">
        <f t="shared" si="2"/>
        <v>0</v>
      </c>
      <c r="F181" s="14">
        <f>F182</f>
        <v>0</v>
      </c>
    </row>
    <row r="182" spans="1:6" s="16" customFormat="1" ht="38.25" hidden="1">
      <c r="A182" s="23" t="s">
        <v>84</v>
      </c>
      <c r="B182" s="36" t="s">
        <v>85</v>
      </c>
      <c r="C182" s="14">
        <v>0</v>
      </c>
      <c r="D182" s="14"/>
      <c r="E182" s="14">
        <f t="shared" si="2"/>
        <v>0</v>
      </c>
      <c r="F182" s="14"/>
    </row>
    <row r="183" spans="1:6" s="16" customFormat="1" ht="55.5" customHeight="1" hidden="1">
      <c r="A183" s="23" t="s">
        <v>29</v>
      </c>
      <c r="B183" s="36" t="s">
        <v>319</v>
      </c>
      <c r="C183" s="14">
        <v>0</v>
      </c>
      <c r="D183" s="14">
        <f>D184</f>
        <v>0</v>
      </c>
      <c r="E183" s="14">
        <f t="shared" si="2"/>
        <v>0</v>
      </c>
      <c r="F183" s="14">
        <f>F184</f>
        <v>0</v>
      </c>
    </row>
    <row r="184" spans="1:6" s="16" customFormat="1" ht="53.25" customHeight="1" hidden="1">
      <c r="A184" s="23" t="s">
        <v>30</v>
      </c>
      <c r="B184" s="36" t="s">
        <v>320</v>
      </c>
      <c r="C184" s="14">
        <v>0</v>
      </c>
      <c r="D184" s="14">
        <f>D185</f>
        <v>0</v>
      </c>
      <c r="E184" s="14">
        <f t="shared" si="2"/>
        <v>0</v>
      </c>
      <c r="F184" s="14">
        <f>F185</f>
        <v>0</v>
      </c>
    </row>
    <row r="185" spans="1:6" s="16" customFormat="1" ht="41.25" customHeight="1" hidden="1">
      <c r="A185" s="23" t="s">
        <v>31</v>
      </c>
      <c r="B185" s="36" t="s">
        <v>321</v>
      </c>
      <c r="C185" s="14">
        <v>0</v>
      </c>
      <c r="D185" s="14"/>
      <c r="E185" s="14">
        <f t="shared" si="2"/>
        <v>0</v>
      </c>
      <c r="F185" s="14"/>
    </row>
    <row r="186" spans="1:6" s="16" customFormat="1" ht="38.25" hidden="1">
      <c r="A186" s="23" t="s">
        <v>86</v>
      </c>
      <c r="B186" s="36" t="s">
        <v>87</v>
      </c>
      <c r="C186" s="14">
        <v>0</v>
      </c>
      <c r="D186" s="14">
        <f>D187+D189</f>
        <v>0</v>
      </c>
      <c r="E186" s="14">
        <f t="shared" si="2"/>
        <v>0</v>
      </c>
      <c r="F186" s="14">
        <f>F187+F189</f>
        <v>0</v>
      </c>
    </row>
    <row r="187" spans="1:6" s="16" customFormat="1" ht="38.25" hidden="1">
      <c r="A187" s="23" t="s">
        <v>88</v>
      </c>
      <c r="B187" s="36" t="s">
        <v>89</v>
      </c>
      <c r="C187" s="14">
        <v>0</v>
      </c>
      <c r="D187" s="14">
        <f>D188</f>
        <v>0</v>
      </c>
      <c r="E187" s="14">
        <f t="shared" si="2"/>
        <v>0</v>
      </c>
      <c r="F187" s="14">
        <f>F188</f>
        <v>0</v>
      </c>
    </row>
    <row r="188" spans="1:6" s="16" customFormat="1" ht="25.5" hidden="1">
      <c r="A188" s="23" t="s">
        <v>90</v>
      </c>
      <c r="B188" s="36" t="s">
        <v>130</v>
      </c>
      <c r="C188" s="14">
        <v>0</v>
      </c>
      <c r="D188" s="14"/>
      <c r="E188" s="14">
        <f t="shared" si="2"/>
        <v>0</v>
      </c>
      <c r="F188" s="14"/>
    </row>
    <row r="189" spans="1:6" s="16" customFormat="1" ht="25.5" hidden="1">
      <c r="A189" s="23" t="s">
        <v>58</v>
      </c>
      <c r="B189" s="36" t="s">
        <v>230</v>
      </c>
      <c r="C189" s="14">
        <v>0</v>
      </c>
      <c r="D189" s="14"/>
      <c r="E189" s="14">
        <f t="shared" si="2"/>
        <v>0</v>
      </c>
      <c r="F189" s="14"/>
    </row>
    <row r="190" spans="1:6" s="16" customFormat="1" ht="38.25" hidden="1">
      <c r="A190" s="23" t="s">
        <v>339</v>
      </c>
      <c r="B190" s="36" t="s">
        <v>338</v>
      </c>
      <c r="C190" s="14">
        <v>0</v>
      </c>
      <c r="D190" s="14">
        <f>D191</f>
        <v>0</v>
      </c>
      <c r="E190" s="14">
        <f t="shared" si="2"/>
        <v>0</v>
      </c>
      <c r="F190" s="14">
        <f>F191</f>
        <v>0</v>
      </c>
    </row>
    <row r="191" spans="1:6" s="16" customFormat="1" ht="38.25" hidden="1">
      <c r="A191" s="23" t="s">
        <v>340</v>
      </c>
      <c r="B191" s="36" t="s">
        <v>479</v>
      </c>
      <c r="C191" s="14">
        <v>0</v>
      </c>
      <c r="D191" s="14"/>
      <c r="E191" s="14">
        <f t="shared" si="2"/>
        <v>0</v>
      </c>
      <c r="F191" s="14"/>
    </row>
    <row r="192" spans="1:6" s="16" customFormat="1" ht="12.75" hidden="1">
      <c r="A192" s="23" t="s">
        <v>397</v>
      </c>
      <c r="B192" s="36" t="s">
        <v>398</v>
      </c>
      <c r="C192" s="14">
        <v>0</v>
      </c>
      <c r="D192" s="14">
        <f>D193</f>
        <v>0</v>
      </c>
      <c r="E192" s="14">
        <f t="shared" si="2"/>
        <v>0</v>
      </c>
      <c r="F192" s="14">
        <f>F193</f>
        <v>0</v>
      </c>
    </row>
    <row r="193" spans="1:6" s="16" customFormat="1" ht="25.5" hidden="1">
      <c r="A193" s="23" t="s">
        <v>396</v>
      </c>
      <c r="B193" s="36" t="s">
        <v>395</v>
      </c>
      <c r="C193" s="14">
        <v>0</v>
      </c>
      <c r="D193" s="14"/>
      <c r="E193" s="14">
        <f t="shared" si="2"/>
        <v>0</v>
      </c>
      <c r="F193" s="14"/>
    </row>
    <row r="194" spans="1:6" s="16" customFormat="1" ht="12.75" hidden="1">
      <c r="A194" s="19" t="s">
        <v>91</v>
      </c>
      <c r="B194" s="29" t="s">
        <v>92</v>
      </c>
      <c r="C194" s="14">
        <v>34221.9</v>
      </c>
      <c r="D194" s="14">
        <f>D195</f>
        <v>0</v>
      </c>
      <c r="E194" s="14">
        <f t="shared" si="2"/>
        <v>34221.9</v>
      </c>
      <c r="F194" s="14">
        <f>F195</f>
        <v>0</v>
      </c>
    </row>
    <row r="195" spans="1:6" s="16" customFormat="1" ht="15" customHeight="1" hidden="1">
      <c r="A195" s="19" t="s">
        <v>93</v>
      </c>
      <c r="B195" s="29" t="s">
        <v>131</v>
      </c>
      <c r="C195" s="14">
        <v>34221.9</v>
      </c>
      <c r="D195" s="14"/>
      <c r="E195" s="14">
        <f t="shared" si="2"/>
        <v>34221.9</v>
      </c>
      <c r="F195" s="14"/>
    </row>
    <row r="196" spans="1:6" s="16" customFormat="1" ht="17.25" customHeight="1" hidden="1">
      <c r="A196" s="19" t="s">
        <v>94</v>
      </c>
      <c r="B196" s="32" t="s">
        <v>95</v>
      </c>
      <c r="C196" s="12">
        <v>1408689.9</v>
      </c>
      <c r="D196" s="12">
        <f>D199+D201+D203+D205+D207+D211+D213+D215+D217+D219+D231+D221+D223+D225+D209+D227+D229</f>
        <v>0</v>
      </c>
      <c r="E196" s="12">
        <f t="shared" si="2"/>
        <v>1408689.9</v>
      </c>
      <c r="F196" s="12">
        <f>F199+F201+F203+F205+F207+F211+F213+F215+F217+F219+F231+F221+F223+F225+F209+F227+F229</f>
        <v>0</v>
      </c>
    </row>
    <row r="197" spans="1:6" s="16" customFormat="1" ht="27" customHeight="1" hidden="1">
      <c r="A197" s="23" t="s">
        <v>391</v>
      </c>
      <c r="B197" s="32" t="s">
        <v>392</v>
      </c>
      <c r="C197" s="12">
        <v>0</v>
      </c>
      <c r="D197" s="12"/>
      <c r="E197" s="12">
        <f t="shared" si="2"/>
        <v>0</v>
      </c>
      <c r="F197" s="12"/>
    </row>
    <row r="198" spans="1:6" s="16" customFormat="1" ht="18" customHeight="1" hidden="1">
      <c r="A198" s="23" t="s">
        <v>393</v>
      </c>
      <c r="B198" s="32" t="s">
        <v>73</v>
      </c>
      <c r="C198" s="12">
        <v>0</v>
      </c>
      <c r="D198" s="12"/>
      <c r="E198" s="12">
        <f t="shared" si="2"/>
        <v>0</v>
      </c>
      <c r="F198" s="12"/>
    </row>
    <row r="199" spans="1:6" s="16" customFormat="1" ht="18" customHeight="1" hidden="1">
      <c r="A199" s="23" t="s">
        <v>74</v>
      </c>
      <c r="B199" s="32" t="s">
        <v>75</v>
      </c>
      <c r="C199" s="14">
        <v>5181</v>
      </c>
      <c r="D199" s="14">
        <f>D200</f>
        <v>0</v>
      </c>
      <c r="E199" s="14">
        <f t="shared" si="2"/>
        <v>5181</v>
      </c>
      <c r="F199" s="14">
        <f>F200</f>
        <v>0</v>
      </c>
    </row>
    <row r="200" spans="1:6" s="16" customFormat="1" ht="25.5" hidden="1">
      <c r="A200" s="23" t="s">
        <v>76</v>
      </c>
      <c r="B200" s="32" t="s">
        <v>132</v>
      </c>
      <c r="C200" s="14">
        <v>5181</v>
      </c>
      <c r="D200" s="14"/>
      <c r="E200" s="14">
        <f t="shared" si="2"/>
        <v>5181</v>
      </c>
      <c r="F200" s="14"/>
    </row>
    <row r="201" spans="1:6" s="16" customFormat="1" ht="25.5" hidden="1">
      <c r="A201" s="19" t="s">
        <v>77</v>
      </c>
      <c r="B201" s="32" t="s">
        <v>78</v>
      </c>
      <c r="C201" s="14">
        <v>0</v>
      </c>
      <c r="D201" s="14">
        <f>D202</f>
        <v>0</v>
      </c>
      <c r="E201" s="14">
        <f t="shared" si="2"/>
        <v>0</v>
      </c>
      <c r="F201" s="14">
        <f>F202</f>
        <v>0</v>
      </c>
    </row>
    <row r="202" spans="1:6" s="16" customFormat="1" ht="25.5" hidden="1">
      <c r="A202" s="19" t="s">
        <v>79</v>
      </c>
      <c r="B202" s="32" t="s">
        <v>80</v>
      </c>
      <c r="C202" s="14">
        <v>0</v>
      </c>
      <c r="D202" s="14">
        <v>0</v>
      </c>
      <c r="E202" s="14">
        <f aca="true" t="shared" si="3" ref="E202:E258">C202+D202</f>
        <v>0</v>
      </c>
      <c r="F202" s="14">
        <v>0</v>
      </c>
    </row>
    <row r="203" spans="1:6" s="16" customFormat="1" ht="25.5" hidden="1">
      <c r="A203" s="19" t="s">
        <v>81</v>
      </c>
      <c r="B203" s="32" t="s">
        <v>82</v>
      </c>
      <c r="C203" s="14">
        <v>0</v>
      </c>
      <c r="D203" s="14">
        <f>D204</f>
        <v>0</v>
      </c>
      <c r="E203" s="14">
        <f t="shared" si="3"/>
        <v>0</v>
      </c>
      <c r="F203" s="14">
        <f>F204</f>
        <v>0</v>
      </c>
    </row>
    <row r="204" spans="1:6" s="16" customFormat="1" ht="26.25" customHeight="1" hidden="1">
      <c r="A204" s="19" t="s">
        <v>394</v>
      </c>
      <c r="B204" s="32" t="s">
        <v>399</v>
      </c>
      <c r="C204" s="14">
        <v>0</v>
      </c>
      <c r="D204" s="14"/>
      <c r="E204" s="14">
        <f t="shared" si="3"/>
        <v>0</v>
      </c>
      <c r="F204" s="14"/>
    </row>
    <row r="205" spans="1:6" s="16" customFormat="1" ht="25.5" hidden="1">
      <c r="A205" s="19" t="s">
        <v>400</v>
      </c>
      <c r="B205" s="29" t="s">
        <v>401</v>
      </c>
      <c r="C205" s="14">
        <v>20075.5</v>
      </c>
      <c r="D205" s="14">
        <f>D206</f>
        <v>0</v>
      </c>
      <c r="E205" s="14">
        <f t="shared" si="3"/>
        <v>20075.5</v>
      </c>
      <c r="F205" s="14">
        <f>F206</f>
        <v>0</v>
      </c>
    </row>
    <row r="206" spans="1:6" s="16" customFormat="1" ht="27" customHeight="1" hidden="1">
      <c r="A206" s="19" t="s">
        <v>402</v>
      </c>
      <c r="B206" s="29" t="s">
        <v>403</v>
      </c>
      <c r="C206" s="14">
        <v>20075.5</v>
      </c>
      <c r="D206" s="14"/>
      <c r="E206" s="14">
        <f t="shared" si="3"/>
        <v>20075.5</v>
      </c>
      <c r="F206" s="14"/>
    </row>
    <row r="207" spans="1:6" s="16" customFormat="1" ht="25.5" hidden="1">
      <c r="A207" s="19" t="s">
        <v>404</v>
      </c>
      <c r="B207" s="29" t="s">
        <v>405</v>
      </c>
      <c r="C207" s="14">
        <v>1315245.6</v>
      </c>
      <c r="D207" s="14">
        <f>D208</f>
        <v>0</v>
      </c>
      <c r="E207" s="14">
        <f t="shared" si="3"/>
        <v>1315245.6</v>
      </c>
      <c r="F207" s="14">
        <f>F208</f>
        <v>0</v>
      </c>
    </row>
    <row r="208" spans="1:6" s="16" customFormat="1" ht="25.5" hidden="1">
      <c r="A208" s="19" t="s">
        <v>406</v>
      </c>
      <c r="B208" s="34" t="s">
        <v>133</v>
      </c>
      <c r="C208" s="14">
        <v>1315245.6</v>
      </c>
      <c r="D208" s="14"/>
      <c r="E208" s="14">
        <f t="shared" si="3"/>
        <v>1315245.6</v>
      </c>
      <c r="F208" s="14"/>
    </row>
    <row r="209" spans="1:6" s="16" customFormat="1" ht="40.5" customHeight="1" hidden="1">
      <c r="A209" s="19" t="s">
        <v>407</v>
      </c>
      <c r="B209" s="34" t="s">
        <v>408</v>
      </c>
      <c r="C209" s="14">
        <v>0</v>
      </c>
      <c r="D209" s="14">
        <f>D210</f>
        <v>0</v>
      </c>
      <c r="E209" s="14">
        <f t="shared" si="3"/>
        <v>0</v>
      </c>
      <c r="F209" s="14">
        <f>F210</f>
        <v>0</v>
      </c>
    </row>
    <row r="210" spans="1:6" s="16" customFormat="1" ht="38.25" hidden="1">
      <c r="A210" s="19" t="s">
        <v>409</v>
      </c>
      <c r="B210" s="34" t="s">
        <v>410</v>
      </c>
      <c r="C210" s="14">
        <v>0</v>
      </c>
      <c r="D210" s="14">
        <v>0</v>
      </c>
      <c r="E210" s="14">
        <f t="shared" si="3"/>
        <v>0</v>
      </c>
      <c r="F210" s="14">
        <v>0</v>
      </c>
    </row>
    <row r="211" spans="1:6" s="16" customFormat="1" ht="40.5" customHeight="1" hidden="1">
      <c r="A211" s="19" t="s">
        <v>411</v>
      </c>
      <c r="B211" s="29" t="s">
        <v>412</v>
      </c>
      <c r="C211" s="14">
        <v>37794.9</v>
      </c>
      <c r="D211" s="14">
        <f>D212</f>
        <v>0</v>
      </c>
      <c r="E211" s="14">
        <f t="shared" si="3"/>
        <v>37794.9</v>
      </c>
      <c r="F211" s="14">
        <f>F212</f>
        <v>0</v>
      </c>
    </row>
    <row r="212" spans="1:6" s="16" customFormat="1" ht="39" customHeight="1" hidden="1">
      <c r="A212" s="19" t="s">
        <v>413</v>
      </c>
      <c r="B212" s="29" t="s">
        <v>414</v>
      </c>
      <c r="C212" s="14">
        <v>37794.9</v>
      </c>
      <c r="D212" s="14"/>
      <c r="E212" s="14">
        <f t="shared" si="3"/>
        <v>37794.9</v>
      </c>
      <c r="F212" s="14"/>
    </row>
    <row r="213" spans="1:6" s="16" customFormat="1" ht="89.25" hidden="1">
      <c r="A213" s="19" t="s">
        <v>415</v>
      </c>
      <c r="B213" s="29" t="s">
        <v>0</v>
      </c>
      <c r="C213" s="14">
        <v>0</v>
      </c>
      <c r="D213" s="14">
        <f>D214</f>
        <v>0</v>
      </c>
      <c r="E213" s="14">
        <f t="shared" si="3"/>
        <v>0</v>
      </c>
      <c r="F213" s="14">
        <f>F214</f>
        <v>0</v>
      </c>
    </row>
    <row r="214" spans="1:6" s="16" customFormat="1" ht="89.25" hidden="1">
      <c r="A214" s="19" t="s">
        <v>416</v>
      </c>
      <c r="B214" s="29" t="s">
        <v>1</v>
      </c>
      <c r="C214" s="14">
        <v>0</v>
      </c>
      <c r="D214" s="14">
        <v>0</v>
      </c>
      <c r="E214" s="14">
        <f t="shared" si="3"/>
        <v>0</v>
      </c>
      <c r="F214" s="14">
        <v>0</v>
      </c>
    </row>
    <row r="215" spans="1:6" s="16" customFormat="1" ht="12.75" hidden="1">
      <c r="A215" s="19" t="s">
        <v>417</v>
      </c>
      <c r="B215" s="29" t="s">
        <v>418</v>
      </c>
      <c r="C215" s="14">
        <v>22506.1</v>
      </c>
      <c r="D215" s="14">
        <f>D216</f>
        <v>0</v>
      </c>
      <c r="E215" s="14">
        <f t="shared" si="3"/>
        <v>22506.1</v>
      </c>
      <c r="F215" s="14">
        <f>F216</f>
        <v>0</v>
      </c>
    </row>
    <row r="216" spans="1:6" s="16" customFormat="1" ht="12.75" hidden="1">
      <c r="A216" s="19" t="s">
        <v>419</v>
      </c>
      <c r="B216" s="29" t="s">
        <v>134</v>
      </c>
      <c r="C216" s="14">
        <v>22506.1</v>
      </c>
      <c r="D216" s="14">
        <v>0</v>
      </c>
      <c r="E216" s="14">
        <f t="shared" si="3"/>
        <v>22506.1</v>
      </c>
      <c r="F216" s="14">
        <v>0</v>
      </c>
    </row>
    <row r="217" spans="1:6" s="16" customFormat="1" ht="51" hidden="1">
      <c r="A217" s="19" t="s">
        <v>420</v>
      </c>
      <c r="B217" s="29" t="s">
        <v>2</v>
      </c>
      <c r="C217" s="14">
        <v>0</v>
      </c>
      <c r="D217" s="14">
        <f>D218</f>
        <v>0</v>
      </c>
      <c r="E217" s="14">
        <f t="shared" si="3"/>
        <v>0</v>
      </c>
      <c r="F217" s="14">
        <f>F218</f>
        <v>0</v>
      </c>
    </row>
    <row r="218" spans="1:6" s="16" customFormat="1" ht="51" hidden="1">
      <c r="A218" s="19" t="s">
        <v>421</v>
      </c>
      <c r="B218" s="29" t="s">
        <v>3</v>
      </c>
      <c r="C218" s="14">
        <v>0</v>
      </c>
      <c r="D218" s="14"/>
      <c r="E218" s="14">
        <f t="shared" si="3"/>
        <v>0</v>
      </c>
      <c r="F218" s="14"/>
    </row>
    <row r="219" spans="1:6" s="16" customFormat="1" ht="38.25" hidden="1">
      <c r="A219" s="19" t="s">
        <v>422</v>
      </c>
      <c r="B219" s="29" t="s">
        <v>423</v>
      </c>
      <c r="C219" s="14">
        <v>0</v>
      </c>
      <c r="D219" s="14">
        <f>D220</f>
        <v>0</v>
      </c>
      <c r="E219" s="14">
        <f t="shared" si="3"/>
        <v>0</v>
      </c>
      <c r="F219" s="14">
        <f>F220</f>
        <v>0</v>
      </c>
    </row>
    <row r="220" spans="1:6" s="16" customFormat="1" ht="39" customHeight="1" hidden="1">
      <c r="A220" s="19" t="s">
        <v>424</v>
      </c>
      <c r="B220" s="29" t="s">
        <v>425</v>
      </c>
      <c r="C220" s="14">
        <v>0</v>
      </c>
      <c r="D220" s="14"/>
      <c r="E220" s="14">
        <f t="shared" si="3"/>
        <v>0</v>
      </c>
      <c r="F220" s="14"/>
    </row>
    <row r="221" spans="1:6" s="16" customFormat="1" ht="51" hidden="1">
      <c r="A221" s="19" t="s">
        <v>426</v>
      </c>
      <c r="B221" s="29" t="s">
        <v>16</v>
      </c>
      <c r="C221" s="14">
        <v>1294.3</v>
      </c>
      <c r="D221" s="14">
        <f>D222</f>
        <v>0</v>
      </c>
      <c r="E221" s="14">
        <f t="shared" si="3"/>
        <v>1294.3</v>
      </c>
      <c r="F221" s="14">
        <f>F222</f>
        <v>0</v>
      </c>
    </row>
    <row r="222" spans="1:6" s="16" customFormat="1" ht="53.25" customHeight="1" hidden="1">
      <c r="A222" s="19" t="s">
        <v>427</v>
      </c>
      <c r="B222" s="29" t="s">
        <v>135</v>
      </c>
      <c r="C222" s="14">
        <v>1294.3</v>
      </c>
      <c r="D222" s="14"/>
      <c r="E222" s="14">
        <f t="shared" si="3"/>
        <v>1294.3</v>
      </c>
      <c r="F222" s="14"/>
    </row>
    <row r="223" spans="1:6" s="16" customFormat="1" ht="41.25" customHeight="1" hidden="1">
      <c r="A223" s="19" t="s">
        <v>428</v>
      </c>
      <c r="B223" s="29" t="s">
        <v>441</v>
      </c>
      <c r="C223" s="14">
        <v>5177.1</v>
      </c>
      <c r="D223" s="14">
        <f>D224</f>
        <v>0</v>
      </c>
      <c r="E223" s="14">
        <f t="shared" si="3"/>
        <v>5177.1</v>
      </c>
      <c r="F223" s="14">
        <f>F224</f>
        <v>0</v>
      </c>
    </row>
    <row r="224" spans="1:6" s="16" customFormat="1" ht="40.5" customHeight="1" hidden="1">
      <c r="A224" s="19" t="s">
        <v>442</v>
      </c>
      <c r="B224" s="29" t="s">
        <v>17</v>
      </c>
      <c r="C224" s="14">
        <v>5177.1</v>
      </c>
      <c r="D224" s="14"/>
      <c r="E224" s="14">
        <f t="shared" si="3"/>
        <v>5177.1</v>
      </c>
      <c r="F224" s="14">
        <v>0</v>
      </c>
    </row>
    <row r="225" spans="1:6" s="16" customFormat="1" ht="25.5" hidden="1">
      <c r="A225" s="19" t="s">
        <v>443</v>
      </c>
      <c r="B225" s="29" t="s">
        <v>444</v>
      </c>
      <c r="C225" s="14">
        <v>0</v>
      </c>
      <c r="D225" s="14">
        <f>D226</f>
        <v>0</v>
      </c>
      <c r="E225" s="14">
        <f t="shared" si="3"/>
        <v>0</v>
      </c>
      <c r="F225" s="14">
        <f>F226</f>
        <v>0</v>
      </c>
    </row>
    <row r="226" spans="1:6" s="16" customFormat="1" ht="25.5" hidden="1">
      <c r="A226" s="19" t="s">
        <v>445</v>
      </c>
      <c r="B226" s="29" t="s">
        <v>446</v>
      </c>
      <c r="C226" s="14">
        <v>0</v>
      </c>
      <c r="D226" s="14">
        <v>0</v>
      </c>
      <c r="E226" s="14">
        <f t="shared" si="3"/>
        <v>0</v>
      </c>
      <c r="F226" s="14">
        <v>0</v>
      </c>
    </row>
    <row r="227" spans="1:6" s="16" customFormat="1" ht="12.75" hidden="1">
      <c r="A227" s="19" t="s">
        <v>32</v>
      </c>
      <c r="B227" s="29" t="s">
        <v>322</v>
      </c>
      <c r="C227" s="14">
        <v>0</v>
      </c>
      <c r="D227" s="14">
        <f>D228</f>
        <v>0</v>
      </c>
      <c r="E227" s="14">
        <f t="shared" si="3"/>
        <v>0</v>
      </c>
      <c r="F227" s="14">
        <f>F228</f>
        <v>0</v>
      </c>
    </row>
    <row r="228" spans="1:6" s="16" customFormat="1" ht="25.5" hidden="1">
      <c r="A228" s="19" t="s">
        <v>33</v>
      </c>
      <c r="B228" s="29" t="s">
        <v>136</v>
      </c>
      <c r="C228" s="14">
        <v>0</v>
      </c>
      <c r="D228" s="14"/>
      <c r="E228" s="14">
        <f t="shared" si="3"/>
        <v>0</v>
      </c>
      <c r="F228" s="14"/>
    </row>
    <row r="229" spans="1:6" s="16" customFormat="1" ht="38.25" hidden="1">
      <c r="A229" s="21" t="s">
        <v>96</v>
      </c>
      <c r="B229" s="44" t="s">
        <v>97</v>
      </c>
      <c r="C229" s="14">
        <v>0</v>
      </c>
      <c r="D229" s="14">
        <f>D230</f>
        <v>0</v>
      </c>
      <c r="E229" s="14">
        <f t="shared" si="3"/>
        <v>0</v>
      </c>
      <c r="F229" s="14">
        <f>F230</f>
        <v>0</v>
      </c>
    </row>
    <row r="230" spans="1:6" s="16" customFormat="1" ht="38.25" hidden="1">
      <c r="A230" s="21" t="s">
        <v>98</v>
      </c>
      <c r="B230" s="44" t="s">
        <v>99</v>
      </c>
      <c r="C230" s="14">
        <v>0</v>
      </c>
      <c r="D230" s="14"/>
      <c r="E230" s="14">
        <f t="shared" si="3"/>
        <v>0</v>
      </c>
      <c r="F230" s="14"/>
    </row>
    <row r="231" spans="1:6" s="16" customFormat="1" ht="15" customHeight="1" hidden="1">
      <c r="A231" s="19" t="s">
        <v>447</v>
      </c>
      <c r="B231" s="29" t="s">
        <v>448</v>
      </c>
      <c r="C231" s="14">
        <v>1415.4</v>
      </c>
      <c r="D231" s="14">
        <f>D232</f>
        <v>0</v>
      </c>
      <c r="E231" s="14">
        <f t="shared" si="3"/>
        <v>1415.4</v>
      </c>
      <c r="F231" s="14">
        <f>F232</f>
        <v>0</v>
      </c>
    </row>
    <row r="232" spans="1:6" s="16" customFormat="1" ht="12.75" hidden="1">
      <c r="A232" s="23" t="s">
        <v>449</v>
      </c>
      <c r="B232" s="36" t="s">
        <v>450</v>
      </c>
      <c r="C232" s="14">
        <v>1415.4</v>
      </c>
      <c r="D232" s="14"/>
      <c r="E232" s="14">
        <f t="shared" si="3"/>
        <v>1415.4</v>
      </c>
      <c r="F232" s="14"/>
    </row>
    <row r="233" spans="1:6" s="16" customFormat="1" ht="13.5" customHeight="1" hidden="1">
      <c r="A233" s="23" t="s">
        <v>451</v>
      </c>
      <c r="B233" s="36" t="s">
        <v>452</v>
      </c>
      <c r="C233" s="14">
        <v>1501638.8</v>
      </c>
      <c r="D233" s="14">
        <f>D234+D245+D236+D238+D240</f>
        <v>0</v>
      </c>
      <c r="E233" s="14">
        <f t="shared" si="3"/>
        <v>1501638.8</v>
      </c>
      <c r="F233" s="14">
        <f>F234+F245+F236+F238+F240</f>
        <v>0</v>
      </c>
    </row>
    <row r="234" spans="1:6" s="16" customFormat="1" ht="15" customHeight="1" hidden="1">
      <c r="A234" s="23" t="s">
        <v>453</v>
      </c>
      <c r="B234" s="36" t="s">
        <v>18</v>
      </c>
      <c r="C234" s="14">
        <v>0</v>
      </c>
      <c r="D234" s="14">
        <f>D235</f>
        <v>0</v>
      </c>
      <c r="E234" s="14">
        <f t="shared" si="3"/>
        <v>0</v>
      </c>
      <c r="F234" s="14">
        <f>F235</f>
        <v>0</v>
      </c>
    </row>
    <row r="235" spans="1:6" s="16" customFormat="1" ht="54" customHeight="1" hidden="1">
      <c r="A235" s="23" t="s">
        <v>454</v>
      </c>
      <c r="B235" s="36" t="s">
        <v>19</v>
      </c>
      <c r="C235" s="14">
        <v>0</v>
      </c>
      <c r="D235" s="14"/>
      <c r="E235" s="14">
        <f t="shared" si="3"/>
        <v>0</v>
      </c>
      <c r="F235" s="14"/>
    </row>
    <row r="236" spans="1:6" s="16" customFormat="1" ht="40.5" customHeight="1" hidden="1">
      <c r="A236" s="23" t="s">
        <v>455</v>
      </c>
      <c r="B236" s="36" t="s">
        <v>456</v>
      </c>
      <c r="C236" s="14">
        <v>0</v>
      </c>
      <c r="D236" s="14">
        <f>D237</f>
        <v>0</v>
      </c>
      <c r="E236" s="14">
        <f t="shared" si="3"/>
        <v>0</v>
      </c>
      <c r="F236" s="14">
        <f>F237</f>
        <v>0</v>
      </c>
    </row>
    <row r="237" spans="1:6" s="16" customFormat="1" ht="28.5" customHeight="1" hidden="1">
      <c r="A237" s="23" t="s">
        <v>457</v>
      </c>
      <c r="B237" s="36" t="s">
        <v>458</v>
      </c>
      <c r="C237" s="14">
        <v>0</v>
      </c>
      <c r="D237" s="14">
        <v>0</v>
      </c>
      <c r="E237" s="14">
        <f t="shared" si="3"/>
        <v>0</v>
      </c>
      <c r="F237" s="14">
        <v>0</v>
      </c>
    </row>
    <row r="238" spans="1:6" s="16" customFormat="1" ht="27.75" customHeight="1" hidden="1">
      <c r="A238" s="23" t="s">
        <v>459</v>
      </c>
      <c r="B238" s="36" t="s">
        <v>460</v>
      </c>
      <c r="C238" s="14">
        <v>0</v>
      </c>
      <c r="D238" s="14">
        <f>D239</f>
        <v>0</v>
      </c>
      <c r="E238" s="14">
        <f t="shared" si="3"/>
        <v>0</v>
      </c>
      <c r="F238" s="14">
        <f>F239</f>
        <v>0</v>
      </c>
    </row>
    <row r="239" spans="1:6" s="16" customFormat="1" ht="25.5" hidden="1">
      <c r="A239" s="23" t="s">
        <v>461</v>
      </c>
      <c r="B239" s="36" t="s">
        <v>463</v>
      </c>
      <c r="C239" s="14">
        <v>0</v>
      </c>
      <c r="D239" s="14"/>
      <c r="E239" s="14">
        <f t="shared" si="3"/>
        <v>0</v>
      </c>
      <c r="F239" s="14"/>
    </row>
    <row r="240" spans="1:6" s="16" customFormat="1" ht="25.5" hidden="1">
      <c r="A240" s="23" t="s">
        <v>464</v>
      </c>
      <c r="B240" s="36" t="s">
        <v>465</v>
      </c>
      <c r="C240" s="14">
        <v>0</v>
      </c>
      <c r="D240" s="14">
        <f>D241+D243</f>
        <v>0</v>
      </c>
      <c r="E240" s="14">
        <f t="shared" si="3"/>
        <v>0</v>
      </c>
      <c r="F240" s="14">
        <f>F241+F243</f>
        <v>0</v>
      </c>
    </row>
    <row r="241" spans="1:6" s="16" customFormat="1" ht="38.25" hidden="1">
      <c r="A241" s="23" t="s">
        <v>466</v>
      </c>
      <c r="B241" s="36" t="s">
        <v>467</v>
      </c>
      <c r="C241" s="14">
        <v>0</v>
      </c>
      <c r="D241" s="14">
        <f>D242</f>
        <v>0</v>
      </c>
      <c r="E241" s="14">
        <f t="shared" si="3"/>
        <v>0</v>
      </c>
      <c r="F241" s="14">
        <f>F242</f>
        <v>0</v>
      </c>
    </row>
    <row r="242" spans="1:6" s="16" customFormat="1" ht="40.5" customHeight="1" hidden="1">
      <c r="A242" s="23" t="s">
        <v>468</v>
      </c>
      <c r="B242" s="36" t="s">
        <v>469</v>
      </c>
      <c r="C242" s="14">
        <v>0</v>
      </c>
      <c r="D242" s="14"/>
      <c r="E242" s="14">
        <f t="shared" si="3"/>
        <v>0</v>
      </c>
      <c r="F242" s="14"/>
    </row>
    <row r="243" spans="1:6" s="16" customFormat="1" ht="51" hidden="1">
      <c r="A243" s="23" t="s">
        <v>470</v>
      </c>
      <c r="B243" s="36" t="s">
        <v>20</v>
      </c>
      <c r="C243" s="14">
        <v>0</v>
      </c>
      <c r="D243" s="14">
        <f>D244</f>
        <v>0</v>
      </c>
      <c r="E243" s="14">
        <f t="shared" si="3"/>
        <v>0</v>
      </c>
      <c r="F243" s="14">
        <f>F244</f>
        <v>0</v>
      </c>
    </row>
    <row r="244" spans="1:6" s="16" customFormat="1" ht="54.75" customHeight="1" hidden="1">
      <c r="A244" s="23" t="s">
        <v>471</v>
      </c>
      <c r="B244" s="36" t="s">
        <v>21</v>
      </c>
      <c r="C244" s="14">
        <v>0</v>
      </c>
      <c r="D244" s="14">
        <v>0</v>
      </c>
      <c r="E244" s="14">
        <f t="shared" si="3"/>
        <v>0</v>
      </c>
      <c r="F244" s="14">
        <v>0</v>
      </c>
    </row>
    <row r="245" spans="1:6" s="16" customFormat="1" ht="12.75" hidden="1">
      <c r="A245" s="23" t="s">
        <v>472</v>
      </c>
      <c r="B245" s="36" t="s">
        <v>473</v>
      </c>
      <c r="C245" s="14">
        <v>1501638.8</v>
      </c>
      <c r="D245" s="14">
        <f>D246</f>
        <v>0</v>
      </c>
      <c r="E245" s="14">
        <f t="shared" si="3"/>
        <v>1501638.8</v>
      </c>
      <c r="F245" s="14">
        <f>F246</f>
        <v>0</v>
      </c>
    </row>
    <row r="246" spans="1:6" s="16" customFormat="1" ht="12.75" hidden="1">
      <c r="A246" s="23" t="s">
        <v>474</v>
      </c>
      <c r="B246" s="36" t="s">
        <v>137</v>
      </c>
      <c r="C246" s="14">
        <v>1501638.8</v>
      </c>
      <c r="D246" s="14"/>
      <c r="E246" s="14">
        <f t="shared" si="3"/>
        <v>1501638.8</v>
      </c>
      <c r="F246" s="14">
        <v>0</v>
      </c>
    </row>
    <row r="247" spans="1:6" s="16" customFormat="1" ht="12.75">
      <c r="A247" s="18" t="s">
        <v>475</v>
      </c>
      <c r="B247" s="29" t="s">
        <v>476</v>
      </c>
      <c r="C247" s="12">
        <v>0</v>
      </c>
      <c r="D247" s="12">
        <f>D248</f>
        <v>5000</v>
      </c>
      <c r="E247" s="12">
        <f t="shared" si="3"/>
        <v>5000</v>
      </c>
      <c r="F247" s="12">
        <f>F248</f>
        <v>0</v>
      </c>
    </row>
    <row r="248" spans="1:6" s="16" customFormat="1" ht="14.25" customHeight="1">
      <c r="A248" s="11" t="s">
        <v>477</v>
      </c>
      <c r="B248" s="29" t="s">
        <v>478</v>
      </c>
      <c r="C248" s="12">
        <v>0</v>
      </c>
      <c r="D248" s="12">
        <f>D250+D249</f>
        <v>5000</v>
      </c>
      <c r="E248" s="12">
        <f t="shared" si="3"/>
        <v>5000</v>
      </c>
      <c r="F248" s="12">
        <f>F250+F249</f>
        <v>0</v>
      </c>
    </row>
    <row r="249" spans="1:6" s="16" customFormat="1" ht="40.5" customHeight="1" hidden="1">
      <c r="A249" s="11" t="s">
        <v>335</v>
      </c>
      <c r="B249" s="29" t="s">
        <v>334</v>
      </c>
      <c r="C249" s="12">
        <v>0</v>
      </c>
      <c r="D249" s="12"/>
      <c r="E249" s="12">
        <f t="shared" si="3"/>
        <v>0</v>
      </c>
      <c r="F249" s="12"/>
    </row>
    <row r="250" spans="1:6" s="16" customFormat="1" ht="14.25" customHeight="1" hidden="1">
      <c r="A250" s="11" t="s">
        <v>100</v>
      </c>
      <c r="B250" s="29" t="s">
        <v>478</v>
      </c>
      <c r="C250" s="12">
        <v>0</v>
      </c>
      <c r="D250" s="12">
        <v>5000</v>
      </c>
      <c r="E250" s="12">
        <f t="shared" si="3"/>
        <v>5000</v>
      </c>
      <c r="F250" s="12"/>
    </row>
    <row r="251" spans="1:6" s="16" customFormat="1" ht="41.25" customHeight="1">
      <c r="A251" s="11" t="s">
        <v>480</v>
      </c>
      <c r="B251" s="36" t="s">
        <v>55</v>
      </c>
      <c r="C251" s="14">
        <v>0</v>
      </c>
      <c r="D251" s="14">
        <f>D252</f>
        <v>19022.4</v>
      </c>
      <c r="E251" s="14">
        <f t="shared" si="3"/>
        <v>19022.4</v>
      </c>
      <c r="F251" s="14">
        <f>F252</f>
        <v>0</v>
      </c>
    </row>
    <row r="252" spans="1:6" s="16" customFormat="1" ht="27" customHeight="1">
      <c r="A252" s="24" t="s">
        <v>481</v>
      </c>
      <c r="B252" s="36" t="s">
        <v>482</v>
      </c>
      <c r="C252" s="12">
        <v>0</v>
      </c>
      <c r="D252" s="12">
        <f>D253</f>
        <v>19022.4</v>
      </c>
      <c r="E252" s="12">
        <f t="shared" si="3"/>
        <v>19022.4</v>
      </c>
      <c r="F252" s="12">
        <f>F253</f>
        <v>0</v>
      </c>
    </row>
    <row r="253" spans="1:6" s="16" customFormat="1" ht="27" customHeight="1">
      <c r="A253" s="24" t="s">
        <v>483</v>
      </c>
      <c r="B253" s="36" t="s">
        <v>486</v>
      </c>
      <c r="C253" s="12">
        <v>0</v>
      </c>
      <c r="D253" s="12">
        <f>D254+D255</f>
        <v>19022.4</v>
      </c>
      <c r="E253" s="12">
        <f t="shared" si="3"/>
        <v>19022.4</v>
      </c>
      <c r="F253" s="12">
        <f>F254+F255</f>
        <v>0</v>
      </c>
    </row>
    <row r="254" spans="1:6" s="16" customFormat="1" ht="27" customHeight="1" hidden="1">
      <c r="A254" s="24" t="s">
        <v>108</v>
      </c>
      <c r="B254" s="36" t="s">
        <v>112</v>
      </c>
      <c r="C254" s="12">
        <v>0</v>
      </c>
      <c r="D254" s="12">
        <v>3862.5</v>
      </c>
      <c r="E254" s="12">
        <f t="shared" si="3"/>
        <v>3862.5</v>
      </c>
      <c r="F254" s="12"/>
    </row>
    <row r="255" spans="1:6" s="16" customFormat="1" ht="26.25" customHeight="1" hidden="1">
      <c r="A255" s="24" t="s">
        <v>487</v>
      </c>
      <c r="B255" s="36" t="s">
        <v>138</v>
      </c>
      <c r="C255" s="12">
        <v>0</v>
      </c>
      <c r="D255" s="12">
        <v>15159.9</v>
      </c>
      <c r="E255" s="12">
        <f t="shared" si="3"/>
        <v>15159.9</v>
      </c>
      <c r="F255" s="12"/>
    </row>
    <row r="256" spans="1:6" s="16" customFormat="1" ht="29.25" customHeight="1">
      <c r="A256" s="11" t="s">
        <v>488</v>
      </c>
      <c r="B256" s="29" t="s">
        <v>56</v>
      </c>
      <c r="C256" s="14">
        <v>-51735.2</v>
      </c>
      <c r="D256" s="14">
        <f>D257</f>
        <v>-5017.1</v>
      </c>
      <c r="E256" s="14">
        <f t="shared" si="3"/>
        <v>-56752.299999999996</v>
      </c>
      <c r="F256" s="14">
        <f>F257</f>
        <v>0</v>
      </c>
    </row>
    <row r="257" spans="1:6" s="16" customFormat="1" ht="38.25">
      <c r="A257" s="11" t="s">
        <v>490</v>
      </c>
      <c r="B257" s="29" t="s">
        <v>491</v>
      </c>
      <c r="C257" s="12">
        <v>-51735.2</v>
      </c>
      <c r="D257" s="12">
        <v>-5017.1</v>
      </c>
      <c r="E257" s="12">
        <f t="shared" si="3"/>
        <v>-56752.299999999996</v>
      </c>
      <c r="F257" s="12"/>
    </row>
    <row r="258" spans="1:6" ht="12.75">
      <c r="A258" s="7"/>
      <c r="B258" s="38" t="s">
        <v>492</v>
      </c>
      <c r="C258" s="26">
        <v>4980807.8</v>
      </c>
      <c r="D258" s="26">
        <f>D10+D166</f>
        <v>-103062.00000000003</v>
      </c>
      <c r="E258" s="26">
        <f t="shared" si="3"/>
        <v>4877745.8</v>
      </c>
      <c r="F258" s="26">
        <f>F10+F166</f>
        <v>0</v>
      </c>
    </row>
    <row r="334" ht="12.75"/>
    <row r="335" ht="12.75"/>
    <row r="336" ht="12.75"/>
    <row r="343" ht="12.75"/>
    <row r="344" ht="12.75"/>
    <row r="345" ht="12.75"/>
    <row r="354" ht="12.75"/>
    <row r="355" ht="12.75"/>
    <row r="356" ht="12.75"/>
  </sheetData>
  <sheetProtection/>
  <mergeCells count="4">
    <mergeCell ref="D7:E7"/>
    <mergeCell ref="B7:B8"/>
    <mergeCell ref="A7:A8"/>
    <mergeCell ref="A5:E5"/>
  </mergeCells>
  <printOptions horizontalCentered="1"/>
  <pageMargins left="0.5" right="0.1968503937007874" top="0.22" bottom="0.3937007874015748" header="0.15748031496062992" footer="0.3937007874015748"/>
  <pageSetup fitToHeight="20" fitToWidth="1" horizontalDpi="600" verticalDpi="600" orientation="portrait" paperSize="9" scale="8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4"/>
  <sheetViews>
    <sheetView zoomScaleSheetLayoutView="100" zoomScalePageLayoutView="0" workbookViewId="0" topLeftCell="A1">
      <selection activeCell="H3" sqref="H3"/>
    </sheetView>
  </sheetViews>
  <sheetFormatPr defaultColWidth="9.140625" defaultRowHeight="12.75"/>
  <cols>
    <col min="1" max="1" width="16.57421875" style="1" customWidth="1"/>
    <col min="2" max="2" width="57.28125" style="1" customWidth="1"/>
    <col min="3" max="3" width="10.8515625" style="2" hidden="1" customWidth="1"/>
    <col min="4" max="5" width="10.8515625" style="2" customWidth="1"/>
    <col min="6" max="6" width="11.28125" style="2" hidden="1" customWidth="1"/>
    <col min="7" max="8" width="11.28125" style="2" customWidth="1"/>
    <col min="9" max="9" width="10.8515625" style="2" hidden="1" customWidth="1"/>
    <col min="10" max="10" width="9.140625" style="1" hidden="1" customWidth="1"/>
    <col min="11" max="11" width="10.7109375" style="1" bestFit="1" customWidth="1"/>
    <col min="12" max="12" width="11.00390625" style="1" customWidth="1"/>
    <col min="13" max="16384" width="9.140625" style="1" customWidth="1"/>
  </cols>
  <sheetData>
    <row r="1" spans="6:8" ht="12.75">
      <c r="F1" s="46" t="s">
        <v>123</v>
      </c>
      <c r="G1" s="46"/>
      <c r="H1" s="46" t="s">
        <v>123</v>
      </c>
    </row>
    <row r="2" spans="6:8" ht="12.75">
      <c r="F2" s="46" t="s">
        <v>122</v>
      </c>
      <c r="G2" s="46"/>
      <c r="H2" s="46" t="s">
        <v>122</v>
      </c>
    </row>
    <row r="3" spans="6:8" ht="12.75">
      <c r="F3" s="46" t="s">
        <v>124</v>
      </c>
      <c r="G3" s="46"/>
      <c r="H3" s="46" t="s">
        <v>117</v>
      </c>
    </row>
    <row r="4" spans="1:9" s="3" customFormat="1" ht="114" customHeight="1">
      <c r="A4" s="58" t="s">
        <v>485</v>
      </c>
      <c r="B4" s="58"/>
      <c r="C4" s="58"/>
      <c r="D4" s="58"/>
      <c r="E4" s="58"/>
      <c r="F4" s="58"/>
      <c r="G4" s="58"/>
      <c r="H4" s="58"/>
      <c r="I4" s="58"/>
    </row>
    <row r="5" spans="1:8" ht="12.75" customHeight="1">
      <c r="A5" s="4"/>
      <c r="B5" s="4"/>
      <c r="C5" s="5"/>
      <c r="D5" s="5"/>
      <c r="E5" s="5"/>
      <c r="F5" s="47"/>
      <c r="G5" s="47"/>
      <c r="H5" s="39" t="s">
        <v>139</v>
      </c>
    </row>
    <row r="6" spans="1:9" s="2" customFormat="1" ht="16.5" customHeight="1">
      <c r="A6" s="56" t="s">
        <v>306</v>
      </c>
      <c r="B6" s="56" t="s">
        <v>307</v>
      </c>
      <c r="C6" s="54">
        <v>2016</v>
      </c>
      <c r="D6" s="59"/>
      <c r="E6" s="55"/>
      <c r="F6" s="54">
        <v>2017</v>
      </c>
      <c r="G6" s="59"/>
      <c r="H6" s="55"/>
      <c r="I6" s="45"/>
    </row>
    <row r="7" spans="1:9" s="2" customFormat="1" ht="26.25" customHeight="1">
      <c r="A7" s="57"/>
      <c r="B7" s="57"/>
      <c r="C7" s="48" t="s">
        <v>507</v>
      </c>
      <c r="D7" s="48" t="s">
        <v>197</v>
      </c>
      <c r="E7" s="48" t="s">
        <v>57</v>
      </c>
      <c r="F7" s="48" t="s">
        <v>507</v>
      </c>
      <c r="G7" s="48" t="s">
        <v>197</v>
      </c>
      <c r="H7" s="48" t="s">
        <v>57</v>
      </c>
      <c r="I7" s="45"/>
    </row>
    <row r="8" spans="1:9" s="43" customFormat="1" ht="11.25">
      <c r="A8" s="42">
        <v>1</v>
      </c>
      <c r="B8" s="42">
        <v>2</v>
      </c>
      <c r="C8" s="42">
        <v>3</v>
      </c>
      <c r="D8" s="42">
        <v>3</v>
      </c>
      <c r="E8" s="42">
        <v>4</v>
      </c>
      <c r="F8" s="42">
        <v>4</v>
      </c>
      <c r="G8" s="42">
        <v>5</v>
      </c>
      <c r="H8" s="42">
        <v>6</v>
      </c>
      <c r="I8" s="42">
        <v>7</v>
      </c>
    </row>
    <row r="9" spans="1:10" s="6" customFormat="1" ht="30" customHeight="1">
      <c r="A9" s="7" t="s">
        <v>140</v>
      </c>
      <c r="B9" s="27" t="s">
        <v>141</v>
      </c>
      <c r="C9" s="8">
        <v>2090868.1</v>
      </c>
      <c r="D9" s="8">
        <f>D10+D22+D31+D45+D55+D69+D93+D110+D122+D125+D159+D103+D16</f>
        <v>-148187.9</v>
      </c>
      <c r="E9" s="8">
        <f aca="true" t="shared" si="0" ref="E9:E72">C9+D9</f>
        <v>1942680.2000000002</v>
      </c>
      <c r="F9" s="8">
        <v>2167127.8</v>
      </c>
      <c r="G9" s="8">
        <f>G10+G22+G31+G45+G55+G69+G93+G110+G122+G125+G159+G103+G16</f>
        <v>-147892.00000000003</v>
      </c>
      <c r="H9" s="8">
        <f aca="true" t="shared" si="1" ref="H9:H72">F9+G9</f>
        <v>2019235.7999999998</v>
      </c>
      <c r="I9" s="8">
        <f>I10+I22+I31+I45+I55+I69+I93+I110+I122+I125+I159+I103+I16</f>
        <v>0</v>
      </c>
      <c r="J9" s="8">
        <f>J10+J22+J31+J45+J55+J69+J93+J110+J122+J125+J159+J103+J16</f>
        <v>0</v>
      </c>
    </row>
    <row r="10" spans="1:10" s="6" customFormat="1" ht="12.75" hidden="1">
      <c r="A10" s="9" t="s">
        <v>142</v>
      </c>
      <c r="B10" s="28" t="s">
        <v>143</v>
      </c>
      <c r="C10" s="8">
        <v>1066654.8</v>
      </c>
      <c r="D10" s="8">
        <f>D11</f>
        <v>0</v>
      </c>
      <c r="E10" s="8">
        <f t="shared" si="0"/>
        <v>1066654.8</v>
      </c>
      <c r="F10" s="8">
        <v>1156648.7</v>
      </c>
      <c r="G10" s="8">
        <f>G11</f>
        <v>0</v>
      </c>
      <c r="H10" s="8">
        <f t="shared" si="1"/>
        <v>1156648.7</v>
      </c>
      <c r="I10" s="8">
        <f>I11</f>
        <v>0</v>
      </c>
      <c r="J10" s="8">
        <f>J11</f>
        <v>0</v>
      </c>
    </row>
    <row r="11" spans="1:10" s="10" customFormat="1" ht="12.75" hidden="1">
      <c r="A11" s="7" t="s">
        <v>144</v>
      </c>
      <c r="B11" s="27" t="s">
        <v>145</v>
      </c>
      <c r="C11" s="8">
        <v>1066654.8</v>
      </c>
      <c r="D11" s="8">
        <f>D12+D13+D15+D14</f>
        <v>0</v>
      </c>
      <c r="E11" s="8">
        <f t="shared" si="0"/>
        <v>1066654.8</v>
      </c>
      <c r="F11" s="8">
        <v>1156648.7</v>
      </c>
      <c r="G11" s="8">
        <f>G12+G13+G15+G14</f>
        <v>0</v>
      </c>
      <c r="H11" s="8">
        <f t="shared" si="1"/>
        <v>1156648.7</v>
      </c>
      <c r="I11" s="8">
        <f>I12+I13+I15+I14</f>
        <v>0</v>
      </c>
      <c r="J11" s="8">
        <f>J12+J13+J15+J14</f>
        <v>0</v>
      </c>
    </row>
    <row r="12" spans="1:10" ht="40.5" customHeight="1" hidden="1">
      <c r="A12" s="11" t="s">
        <v>146</v>
      </c>
      <c r="B12" s="29" t="s">
        <v>493</v>
      </c>
      <c r="C12" s="12">
        <v>1045952.8</v>
      </c>
      <c r="D12" s="12"/>
      <c r="E12" s="12">
        <f t="shared" si="0"/>
        <v>1045952.8</v>
      </c>
      <c r="F12" s="12">
        <v>1135904.7</v>
      </c>
      <c r="G12" s="12"/>
      <c r="H12" s="12">
        <f t="shared" si="1"/>
        <v>1135904.7</v>
      </c>
      <c r="I12" s="12"/>
      <c r="J12" s="12"/>
    </row>
    <row r="13" spans="1:10" ht="65.25" customHeight="1" hidden="1">
      <c r="A13" s="11" t="s">
        <v>147</v>
      </c>
      <c r="B13" s="29" t="s">
        <v>494</v>
      </c>
      <c r="C13" s="12">
        <v>2502</v>
      </c>
      <c r="D13" s="12"/>
      <c r="E13" s="12">
        <f t="shared" si="0"/>
        <v>2502</v>
      </c>
      <c r="F13" s="12">
        <v>2544</v>
      </c>
      <c r="G13" s="12"/>
      <c r="H13" s="12">
        <f t="shared" si="1"/>
        <v>2544</v>
      </c>
      <c r="I13" s="12"/>
      <c r="J13" s="12"/>
    </row>
    <row r="14" spans="1:10" ht="27.75" customHeight="1" hidden="1">
      <c r="A14" s="11" t="s">
        <v>148</v>
      </c>
      <c r="B14" s="29" t="s">
        <v>149</v>
      </c>
      <c r="C14" s="12">
        <v>16000</v>
      </c>
      <c r="D14" s="12"/>
      <c r="E14" s="12">
        <f t="shared" si="0"/>
        <v>16000</v>
      </c>
      <c r="F14" s="12">
        <v>16000</v>
      </c>
      <c r="G14" s="12"/>
      <c r="H14" s="12">
        <f t="shared" si="1"/>
        <v>16000</v>
      </c>
      <c r="I14" s="12"/>
      <c r="J14" s="12"/>
    </row>
    <row r="15" spans="1:10" ht="54.75" customHeight="1" hidden="1">
      <c r="A15" s="11" t="s">
        <v>150</v>
      </c>
      <c r="B15" s="29" t="s">
        <v>495</v>
      </c>
      <c r="C15" s="12">
        <v>2200</v>
      </c>
      <c r="D15" s="12"/>
      <c r="E15" s="12">
        <f t="shared" si="0"/>
        <v>2200</v>
      </c>
      <c r="F15" s="12">
        <v>2200</v>
      </c>
      <c r="G15" s="12"/>
      <c r="H15" s="12">
        <f t="shared" si="1"/>
        <v>2200</v>
      </c>
      <c r="I15" s="12"/>
      <c r="J15" s="12"/>
    </row>
    <row r="16" spans="1:10" s="16" customFormat="1" ht="39" customHeight="1">
      <c r="A16" s="40" t="s">
        <v>429</v>
      </c>
      <c r="B16" s="41" t="s">
        <v>430</v>
      </c>
      <c r="C16" s="12">
        <v>7292.5</v>
      </c>
      <c r="D16" s="12">
        <f>D17</f>
        <v>486.5</v>
      </c>
      <c r="E16" s="12">
        <f t="shared" si="0"/>
        <v>7779</v>
      </c>
      <c r="F16" s="12">
        <v>6016.5</v>
      </c>
      <c r="G16" s="12">
        <f>G17</f>
        <v>781.3</v>
      </c>
      <c r="H16" s="12">
        <f t="shared" si="1"/>
        <v>6797.8</v>
      </c>
      <c r="I16" s="12">
        <f>I17</f>
        <v>0</v>
      </c>
      <c r="J16" s="12">
        <f>J17</f>
        <v>0</v>
      </c>
    </row>
    <row r="17" spans="1:10" s="16" customFormat="1" ht="42.75" customHeight="1">
      <c r="A17" s="40" t="s">
        <v>431</v>
      </c>
      <c r="B17" s="44" t="s">
        <v>432</v>
      </c>
      <c r="C17" s="12">
        <v>7292.5</v>
      </c>
      <c r="D17" s="12">
        <f>D18+D19+D20+D21</f>
        <v>486.5</v>
      </c>
      <c r="E17" s="12">
        <f t="shared" si="0"/>
        <v>7779</v>
      </c>
      <c r="F17" s="12">
        <v>6016.5</v>
      </c>
      <c r="G17" s="12">
        <f>G18+G19+G20+G21</f>
        <v>781.3</v>
      </c>
      <c r="H17" s="12">
        <f t="shared" si="1"/>
        <v>6797.8</v>
      </c>
      <c r="I17" s="12">
        <f>I18+I19+I20+I21</f>
        <v>0</v>
      </c>
      <c r="J17" s="12">
        <f>J18+J19+J20+J21</f>
        <v>0</v>
      </c>
    </row>
    <row r="18" spans="1:10" s="16" customFormat="1" ht="51" hidden="1">
      <c r="A18" s="40" t="s">
        <v>433</v>
      </c>
      <c r="B18" s="44" t="s">
        <v>434</v>
      </c>
      <c r="C18" s="12">
        <v>2199</v>
      </c>
      <c r="D18" s="12">
        <v>393.4</v>
      </c>
      <c r="E18" s="12">
        <f t="shared" si="0"/>
        <v>2592.4</v>
      </c>
      <c r="F18" s="12">
        <v>2084.3</v>
      </c>
      <c r="G18" s="12">
        <v>535.3</v>
      </c>
      <c r="H18" s="12">
        <f t="shared" si="1"/>
        <v>2619.6000000000004</v>
      </c>
      <c r="I18" s="12"/>
      <c r="J18" s="12"/>
    </row>
    <row r="19" spans="1:10" s="16" customFormat="1" ht="63.75" hidden="1">
      <c r="A19" s="40" t="s">
        <v>435</v>
      </c>
      <c r="B19" s="44" t="s">
        <v>436</v>
      </c>
      <c r="C19" s="12">
        <v>41.3</v>
      </c>
      <c r="D19" s="12">
        <v>9.2</v>
      </c>
      <c r="E19" s="12">
        <f t="shared" si="0"/>
        <v>50.5</v>
      </c>
      <c r="F19" s="12">
        <v>37</v>
      </c>
      <c r="G19" s="12">
        <v>8.8</v>
      </c>
      <c r="H19" s="12">
        <f t="shared" si="1"/>
        <v>45.8</v>
      </c>
      <c r="I19" s="12"/>
      <c r="J19" s="12"/>
    </row>
    <row r="20" spans="1:10" s="16" customFormat="1" ht="51" hidden="1">
      <c r="A20" s="40" t="s">
        <v>437</v>
      </c>
      <c r="B20" s="44" t="s">
        <v>438</v>
      </c>
      <c r="C20" s="12">
        <v>5052.2</v>
      </c>
      <c r="D20" s="12">
        <v>83.9</v>
      </c>
      <c r="E20" s="12">
        <f t="shared" si="0"/>
        <v>5136.099999999999</v>
      </c>
      <c r="F20" s="12">
        <v>3895.2</v>
      </c>
      <c r="G20" s="12">
        <v>237.2</v>
      </c>
      <c r="H20" s="12">
        <f t="shared" si="1"/>
        <v>4132.4</v>
      </c>
      <c r="I20" s="12"/>
      <c r="J20" s="12"/>
    </row>
    <row r="21" spans="1:10" s="16" customFormat="1" ht="51" hidden="1">
      <c r="A21" s="40" t="s">
        <v>439</v>
      </c>
      <c r="B21" s="44" t="s">
        <v>440</v>
      </c>
      <c r="C21" s="12">
        <v>0</v>
      </c>
      <c r="D21" s="12"/>
      <c r="E21" s="12">
        <f t="shared" si="0"/>
        <v>0</v>
      </c>
      <c r="F21" s="12">
        <v>0</v>
      </c>
      <c r="G21" s="12"/>
      <c r="H21" s="12">
        <f t="shared" si="1"/>
        <v>0</v>
      </c>
      <c r="I21" s="12"/>
      <c r="J21" s="12"/>
    </row>
    <row r="22" spans="1:10" s="16" customFormat="1" ht="18" customHeight="1" hidden="1">
      <c r="A22" s="11" t="s">
        <v>151</v>
      </c>
      <c r="B22" s="34" t="s">
        <v>152</v>
      </c>
      <c r="C22" s="12">
        <v>102386</v>
      </c>
      <c r="D22" s="12">
        <f>D23+D26+D29</f>
        <v>0</v>
      </c>
      <c r="E22" s="12">
        <f t="shared" si="0"/>
        <v>102386</v>
      </c>
      <c r="F22" s="12">
        <v>103786</v>
      </c>
      <c r="G22" s="12">
        <f>G23+G26+G29</f>
        <v>0</v>
      </c>
      <c r="H22" s="12">
        <f t="shared" si="1"/>
        <v>103786</v>
      </c>
      <c r="I22" s="12">
        <f>I23+I26+I29</f>
        <v>0</v>
      </c>
      <c r="J22" s="12">
        <f>J23+J26+J29</f>
        <v>0</v>
      </c>
    </row>
    <row r="23" spans="1:10" s="16" customFormat="1" ht="14.25" customHeight="1" hidden="1">
      <c r="A23" s="11" t="s">
        <v>153</v>
      </c>
      <c r="B23" s="29" t="s">
        <v>154</v>
      </c>
      <c r="C23" s="12">
        <v>99880</v>
      </c>
      <c r="D23" s="12">
        <f>D24+D25</f>
        <v>0</v>
      </c>
      <c r="E23" s="12">
        <f t="shared" si="0"/>
        <v>99880</v>
      </c>
      <c r="F23" s="12">
        <v>101280</v>
      </c>
      <c r="G23" s="12">
        <f>G24+G25</f>
        <v>0</v>
      </c>
      <c r="H23" s="12">
        <f t="shared" si="1"/>
        <v>101280</v>
      </c>
      <c r="I23" s="12">
        <f>I24+I25</f>
        <v>0</v>
      </c>
      <c r="J23" s="12">
        <f>J24+J25</f>
        <v>0</v>
      </c>
    </row>
    <row r="24" spans="1:10" s="16" customFormat="1" ht="17.25" customHeight="1" hidden="1">
      <c r="A24" s="11" t="s">
        <v>155</v>
      </c>
      <c r="B24" s="29" t="s">
        <v>154</v>
      </c>
      <c r="C24" s="14">
        <v>99880</v>
      </c>
      <c r="D24" s="14"/>
      <c r="E24" s="14">
        <f t="shared" si="0"/>
        <v>99880</v>
      </c>
      <c r="F24" s="14">
        <v>101280</v>
      </c>
      <c r="G24" s="14"/>
      <c r="H24" s="14">
        <f t="shared" si="1"/>
        <v>101280</v>
      </c>
      <c r="I24" s="14"/>
      <c r="J24" s="14"/>
    </row>
    <row r="25" spans="1:10" s="16" customFormat="1" ht="38.25" hidden="1">
      <c r="A25" s="11" t="s">
        <v>157</v>
      </c>
      <c r="B25" s="29" t="s">
        <v>158</v>
      </c>
      <c r="C25" s="14">
        <v>0</v>
      </c>
      <c r="D25" s="14"/>
      <c r="E25" s="14">
        <f t="shared" si="0"/>
        <v>0</v>
      </c>
      <c r="F25" s="14">
        <v>0</v>
      </c>
      <c r="G25" s="14"/>
      <c r="H25" s="14">
        <f t="shared" si="1"/>
        <v>0</v>
      </c>
      <c r="I25" s="14"/>
      <c r="J25" s="14"/>
    </row>
    <row r="26" spans="1:10" s="16" customFormat="1" ht="12.75" hidden="1">
      <c r="A26" s="11" t="s">
        <v>159</v>
      </c>
      <c r="B26" s="29" t="s">
        <v>160</v>
      </c>
      <c r="C26" s="12">
        <v>6</v>
      </c>
      <c r="D26" s="12">
        <f>D27+D28</f>
        <v>0</v>
      </c>
      <c r="E26" s="12">
        <f t="shared" si="0"/>
        <v>6</v>
      </c>
      <c r="F26" s="12">
        <v>6</v>
      </c>
      <c r="G26" s="12">
        <f>G27+G28</f>
        <v>0</v>
      </c>
      <c r="H26" s="12">
        <f t="shared" si="1"/>
        <v>6</v>
      </c>
      <c r="I26" s="12">
        <f>I27+I28</f>
        <v>0</v>
      </c>
      <c r="J26" s="12">
        <f>J27+J28</f>
        <v>0</v>
      </c>
    </row>
    <row r="27" spans="1:10" s="16" customFormat="1" ht="12.75" hidden="1">
      <c r="A27" s="11" t="s">
        <v>161</v>
      </c>
      <c r="B27" s="29" t="s">
        <v>160</v>
      </c>
      <c r="C27" s="12">
        <v>6</v>
      </c>
      <c r="D27" s="12">
        <v>0</v>
      </c>
      <c r="E27" s="12">
        <f t="shared" si="0"/>
        <v>6</v>
      </c>
      <c r="F27" s="12">
        <v>6</v>
      </c>
      <c r="G27" s="12">
        <v>0</v>
      </c>
      <c r="H27" s="12">
        <f t="shared" si="1"/>
        <v>6</v>
      </c>
      <c r="I27" s="12">
        <v>0</v>
      </c>
      <c r="J27" s="12">
        <v>0</v>
      </c>
    </row>
    <row r="28" spans="1:10" s="16" customFormat="1" ht="25.5" hidden="1">
      <c r="A28" s="11" t="s">
        <v>162</v>
      </c>
      <c r="B28" s="29" t="s">
        <v>163</v>
      </c>
      <c r="C28" s="12">
        <v>0</v>
      </c>
      <c r="D28" s="12">
        <v>0</v>
      </c>
      <c r="E28" s="12">
        <f t="shared" si="0"/>
        <v>0</v>
      </c>
      <c r="F28" s="12">
        <v>0</v>
      </c>
      <c r="G28" s="12">
        <v>0</v>
      </c>
      <c r="H28" s="12">
        <f t="shared" si="1"/>
        <v>0</v>
      </c>
      <c r="I28" s="12">
        <v>0</v>
      </c>
      <c r="J28" s="12">
        <v>0</v>
      </c>
    </row>
    <row r="29" spans="1:10" s="16" customFormat="1" ht="25.5" hidden="1">
      <c r="A29" s="11" t="s">
        <v>109</v>
      </c>
      <c r="B29" s="29" t="s">
        <v>102</v>
      </c>
      <c r="C29" s="12">
        <v>2500</v>
      </c>
      <c r="D29" s="12">
        <f>D30</f>
        <v>0</v>
      </c>
      <c r="E29" s="12">
        <f t="shared" si="0"/>
        <v>2500</v>
      </c>
      <c r="F29" s="12">
        <v>2500</v>
      </c>
      <c r="G29" s="12">
        <f>G30</f>
        <v>0</v>
      </c>
      <c r="H29" s="12">
        <f t="shared" si="1"/>
        <v>2500</v>
      </c>
      <c r="I29" s="12">
        <f>I30</f>
        <v>0</v>
      </c>
      <c r="J29" s="12">
        <f>J30</f>
        <v>0</v>
      </c>
    </row>
    <row r="30" spans="1:10" s="16" customFormat="1" ht="25.5" hidden="1">
      <c r="A30" s="11" t="s">
        <v>110</v>
      </c>
      <c r="B30" s="29" t="s">
        <v>103</v>
      </c>
      <c r="C30" s="12">
        <v>2500</v>
      </c>
      <c r="D30" s="12"/>
      <c r="E30" s="12">
        <f t="shared" si="0"/>
        <v>2500</v>
      </c>
      <c r="F30" s="12">
        <v>2500</v>
      </c>
      <c r="G30" s="12"/>
      <c r="H30" s="12">
        <f t="shared" si="1"/>
        <v>2500</v>
      </c>
      <c r="I30" s="12"/>
      <c r="J30" s="12"/>
    </row>
    <row r="31" spans="1:10" s="16" customFormat="1" ht="36" customHeight="1">
      <c r="A31" s="11" t="s">
        <v>164</v>
      </c>
      <c r="B31" s="34" t="s">
        <v>165</v>
      </c>
      <c r="C31" s="12">
        <v>532548</v>
      </c>
      <c r="D31" s="12">
        <f>D32+D40+D37+D34</f>
        <v>-148676.1</v>
      </c>
      <c r="E31" s="12">
        <f t="shared" si="0"/>
        <v>383871.9</v>
      </c>
      <c r="F31" s="12">
        <v>538704</v>
      </c>
      <c r="G31" s="12">
        <f>G32+G40+G37+G34</f>
        <v>-148676.1</v>
      </c>
      <c r="H31" s="12">
        <f t="shared" si="1"/>
        <v>390027.9</v>
      </c>
      <c r="I31" s="12">
        <f>I32+I40+I37+I34</f>
        <v>0</v>
      </c>
      <c r="J31" s="12">
        <f>J32+J40+J37+J34</f>
        <v>0</v>
      </c>
    </row>
    <row r="32" spans="1:10" s="16" customFormat="1" ht="12.75" hidden="1">
      <c r="A32" s="11" t="s">
        <v>166</v>
      </c>
      <c r="B32" s="29" t="s">
        <v>167</v>
      </c>
      <c r="C32" s="12">
        <v>20615</v>
      </c>
      <c r="D32" s="12">
        <f>D33</f>
        <v>0</v>
      </c>
      <c r="E32" s="12">
        <f t="shared" si="0"/>
        <v>20615</v>
      </c>
      <c r="F32" s="12">
        <v>20820</v>
      </c>
      <c r="G32" s="12">
        <f>G33</f>
        <v>0</v>
      </c>
      <c r="H32" s="12">
        <f t="shared" si="1"/>
        <v>20820</v>
      </c>
      <c r="I32" s="12">
        <f>I33</f>
        <v>0</v>
      </c>
      <c r="J32" s="12">
        <f>J33</f>
        <v>0</v>
      </c>
    </row>
    <row r="33" spans="1:10" s="16" customFormat="1" ht="38.25" hidden="1">
      <c r="A33" s="11" t="s">
        <v>168</v>
      </c>
      <c r="B33" s="29" t="s">
        <v>169</v>
      </c>
      <c r="C33" s="12">
        <v>20615</v>
      </c>
      <c r="D33" s="12"/>
      <c r="E33" s="12">
        <f t="shared" si="0"/>
        <v>20615</v>
      </c>
      <c r="F33" s="12">
        <v>20820</v>
      </c>
      <c r="G33" s="12"/>
      <c r="H33" s="12">
        <f t="shared" si="1"/>
        <v>20820</v>
      </c>
      <c r="I33" s="12"/>
      <c r="J33" s="12"/>
    </row>
    <row r="34" spans="1:10" s="16" customFormat="1" ht="12.75" hidden="1">
      <c r="A34" s="24" t="s">
        <v>170</v>
      </c>
      <c r="B34" s="32" t="s">
        <v>171</v>
      </c>
      <c r="C34" s="14">
        <v>0</v>
      </c>
      <c r="D34" s="14">
        <f>D35+D36</f>
        <v>0</v>
      </c>
      <c r="E34" s="14">
        <f t="shared" si="0"/>
        <v>0</v>
      </c>
      <c r="F34" s="14">
        <v>0</v>
      </c>
      <c r="G34" s="14">
        <f>G35+G36</f>
        <v>0</v>
      </c>
      <c r="H34" s="14">
        <f t="shared" si="1"/>
        <v>0</v>
      </c>
      <c r="I34" s="14">
        <f>I35+I36</f>
        <v>0</v>
      </c>
      <c r="J34" s="14">
        <f>J35+J36</f>
        <v>0</v>
      </c>
    </row>
    <row r="35" spans="1:10" s="16" customFormat="1" ht="25.5" hidden="1">
      <c r="A35" s="11" t="s">
        <v>172</v>
      </c>
      <c r="B35" s="29" t="s">
        <v>173</v>
      </c>
      <c r="C35" s="12">
        <v>0</v>
      </c>
      <c r="D35" s="12">
        <v>0</v>
      </c>
      <c r="E35" s="12">
        <f t="shared" si="0"/>
        <v>0</v>
      </c>
      <c r="F35" s="12">
        <v>0</v>
      </c>
      <c r="G35" s="12">
        <v>0</v>
      </c>
      <c r="H35" s="12">
        <f t="shared" si="1"/>
        <v>0</v>
      </c>
      <c r="I35" s="12">
        <v>0</v>
      </c>
      <c r="J35" s="12">
        <v>0</v>
      </c>
    </row>
    <row r="36" spans="1:10" s="16" customFormat="1" ht="25.5" hidden="1">
      <c r="A36" s="11" t="s">
        <v>174</v>
      </c>
      <c r="B36" s="29" t="s">
        <v>175</v>
      </c>
      <c r="C36" s="12">
        <v>0</v>
      </c>
      <c r="D36" s="12"/>
      <c r="E36" s="12">
        <f t="shared" si="0"/>
        <v>0</v>
      </c>
      <c r="F36" s="12">
        <v>0</v>
      </c>
      <c r="G36" s="12"/>
      <c r="H36" s="12">
        <f t="shared" si="1"/>
        <v>0</v>
      </c>
      <c r="I36" s="12"/>
      <c r="J36" s="12"/>
    </row>
    <row r="37" spans="1:10" s="16" customFormat="1" ht="12.75" hidden="1">
      <c r="A37" s="24" t="s">
        <v>176</v>
      </c>
      <c r="B37" s="32" t="s">
        <v>177</v>
      </c>
      <c r="C37" s="14">
        <v>121780</v>
      </c>
      <c r="D37" s="14">
        <f>D38+D39</f>
        <v>0</v>
      </c>
      <c r="E37" s="14">
        <f t="shared" si="0"/>
        <v>121780</v>
      </c>
      <c r="F37" s="14">
        <v>127110</v>
      </c>
      <c r="G37" s="14">
        <f>G38+G39</f>
        <v>0</v>
      </c>
      <c r="H37" s="14">
        <f t="shared" si="1"/>
        <v>127110</v>
      </c>
      <c r="I37" s="14">
        <f>I38+I39</f>
        <v>0</v>
      </c>
      <c r="J37" s="14">
        <f>J38+J39</f>
        <v>0</v>
      </c>
    </row>
    <row r="38" spans="1:10" s="16" customFormat="1" ht="12.75" hidden="1">
      <c r="A38" s="11" t="s">
        <v>178</v>
      </c>
      <c r="B38" s="29" t="s">
        <v>179</v>
      </c>
      <c r="C38" s="12">
        <v>25150</v>
      </c>
      <c r="D38" s="12"/>
      <c r="E38" s="12">
        <f t="shared" si="0"/>
        <v>25150</v>
      </c>
      <c r="F38" s="12">
        <v>25650</v>
      </c>
      <c r="G38" s="12"/>
      <c r="H38" s="12">
        <f t="shared" si="1"/>
        <v>25650</v>
      </c>
      <c r="I38" s="12"/>
      <c r="J38" s="12"/>
    </row>
    <row r="39" spans="1:10" s="16" customFormat="1" ht="12.75" hidden="1">
      <c r="A39" s="11" t="s">
        <v>180</v>
      </c>
      <c r="B39" s="29" t="s">
        <v>181</v>
      </c>
      <c r="C39" s="14">
        <v>96630</v>
      </c>
      <c r="D39" s="14"/>
      <c r="E39" s="14">
        <f t="shared" si="0"/>
        <v>96630</v>
      </c>
      <c r="F39" s="14">
        <v>101460</v>
      </c>
      <c r="G39" s="14"/>
      <c r="H39" s="14">
        <f t="shared" si="1"/>
        <v>101460</v>
      </c>
      <c r="I39" s="14"/>
      <c r="J39" s="14"/>
    </row>
    <row r="40" spans="1:10" s="16" customFormat="1" ht="35.25" customHeight="1">
      <c r="A40" s="24" t="s">
        <v>182</v>
      </c>
      <c r="B40" s="32" t="s">
        <v>183</v>
      </c>
      <c r="C40" s="12">
        <v>390153</v>
      </c>
      <c r="D40" s="12">
        <f>D41+D43</f>
        <v>-148676.1</v>
      </c>
      <c r="E40" s="12">
        <f t="shared" si="0"/>
        <v>241476.9</v>
      </c>
      <c r="F40" s="12">
        <v>390774</v>
      </c>
      <c r="G40" s="12">
        <f>G41+G43</f>
        <v>-148676.1</v>
      </c>
      <c r="H40" s="12">
        <f t="shared" si="1"/>
        <v>242097.9</v>
      </c>
      <c r="I40" s="12">
        <f>I41+I43</f>
        <v>0</v>
      </c>
      <c r="J40" s="12">
        <f>J41+J43</f>
        <v>0</v>
      </c>
    </row>
    <row r="41" spans="1:10" s="16" customFormat="1" ht="12.75" hidden="1">
      <c r="A41" s="11" t="s">
        <v>4</v>
      </c>
      <c r="B41" s="29" t="s">
        <v>5</v>
      </c>
      <c r="C41" s="12">
        <v>360900</v>
      </c>
      <c r="D41" s="12">
        <f>D42</f>
        <v>-148676.1</v>
      </c>
      <c r="E41" s="12">
        <f t="shared" si="0"/>
        <v>212223.9</v>
      </c>
      <c r="F41" s="12">
        <v>360900</v>
      </c>
      <c r="G41" s="12">
        <f>G42</f>
        <v>-148676.1</v>
      </c>
      <c r="H41" s="12">
        <f t="shared" si="1"/>
        <v>212223.9</v>
      </c>
      <c r="I41" s="12">
        <f>I42</f>
        <v>0</v>
      </c>
      <c r="J41" s="12">
        <f>J42</f>
        <v>0</v>
      </c>
    </row>
    <row r="42" spans="1:10" s="16" customFormat="1" ht="25.5" hidden="1">
      <c r="A42" s="11" t="s">
        <v>6</v>
      </c>
      <c r="B42" s="32" t="s">
        <v>7</v>
      </c>
      <c r="C42" s="12">
        <v>360900</v>
      </c>
      <c r="D42" s="12">
        <v>-148676.1</v>
      </c>
      <c r="E42" s="12">
        <f t="shared" si="0"/>
        <v>212223.9</v>
      </c>
      <c r="F42" s="12">
        <v>360900</v>
      </c>
      <c r="G42" s="12">
        <v>-148676.1</v>
      </c>
      <c r="H42" s="12">
        <f t="shared" si="1"/>
        <v>212223.9</v>
      </c>
      <c r="I42" s="12"/>
      <c r="J42" s="12"/>
    </row>
    <row r="43" spans="1:10" s="16" customFormat="1" ht="12.75" hidden="1">
      <c r="A43" s="11" t="s">
        <v>8</v>
      </c>
      <c r="B43" s="29" t="s">
        <v>9</v>
      </c>
      <c r="C43" s="12">
        <v>29253</v>
      </c>
      <c r="D43" s="12">
        <f>D44</f>
        <v>0</v>
      </c>
      <c r="E43" s="12">
        <f t="shared" si="0"/>
        <v>29253</v>
      </c>
      <c r="F43" s="12">
        <v>29874</v>
      </c>
      <c r="G43" s="12">
        <f>G44</f>
        <v>0</v>
      </c>
      <c r="H43" s="12">
        <f t="shared" si="1"/>
        <v>29874</v>
      </c>
      <c r="I43" s="12">
        <f>I44</f>
        <v>0</v>
      </c>
      <c r="J43" s="12">
        <f>J44</f>
        <v>0</v>
      </c>
    </row>
    <row r="44" spans="1:10" s="16" customFormat="1" ht="25.5" hidden="1">
      <c r="A44" s="11" t="s">
        <v>10</v>
      </c>
      <c r="B44" s="32" t="s">
        <v>11</v>
      </c>
      <c r="C44" s="12">
        <v>29253</v>
      </c>
      <c r="D44" s="12"/>
      <c r="E44" s="12">
        <f t="shared" si="0"/>
        <v>29253</v>
      </c>
      <c r="F44" s="12">
        <v>29874</v>
      </c>
      <c r="G44" s="12"/>
      <c r="H44" s="12">
        <f t="shared" si="1"/>
        <v>29874</v>
      </c>
      <c r="I44" s="12"/>
      <c r="J44" s="12"/>
    </row>
    <row r="45" spans="1:10" s="16" customFormat="1" ht="12.75" hidden="1">
      <c r="A45" s="11" t="s">
        <v>186</v>
      </c>
      <c r="B45" s="34" t="s">
        <v>187</v>
      </c>
      <c r="C45" s="12">
        <v>17951.6</v>
      </c>
      <c r="D45" s="12">
        <f>D46+D48</f>
        <v>0</v>
      </c>
      <c r="E45" s="12">
        <f t="shared" si="0"/>
        <v>17951.6</v>
      </c>
      <c r="F45" s="12">
        <v>17951.6</v>
      </c>
      <c r="G45" s="12">
        <f>G46+G48</f>
        <v>0</v>
      </c>
      <c r="H45" s="12">
        <f t="shared" si="1"/>
        <v>17951.6</v>
      </c>
      <c r="I45" s="12">
        <f>I46+I48</f>
        <v>0</v>
      </c>
      <c r="J45" s="12">
        <f>J46+J48</f>
        <v>0</v>
      </c>
    </row>
    <row r="46" spans="1:10" s="16" customFormat="1" ht="27" customHeight="1" hidden="1">
      <c r="A46" s="11" t="s">
        <v>188</v>
      </c>
      <c r="B46" s="34" t="s">
        <v>189</v>
      </c>
      <c r="C46" s="14">
        <v>17700</v>
      </c>
      <c r="D46" s="14">
        <f>D47</f>
        <v>0</v>
      </c>
      <c r="E46" s="14">
        <f t="shared" si="0"/>
        <v>17700</v>
      </c>
      <c r="F46" s="14">
        <v>17700</v>
      </c>
      <c r="G46" s="14">
        <f>G47</f>
        <v>0</v>
      </c>
      <c r="H46" s="14">
        <f t="shared" si="1"/>
        <v>17700</v>
      </c>
      <c r="I46" s="14">
        <f>I47</f>
        <v>0</v>
      </c>
      <c r="J46" s="14">
        <f>J47</f>
        <v>0</v>
      </c>
    </row>
    <row r="47" spans="1:10" s="16" customFormat="1" ht="38.25" hidden="1">
      <c r="A47" s="11" t="s">
        <v>190</v>
      </c>
      <c r="B47" s="29" t="s">
        <v>191</v>
      </c>
      <c r="C47" s="12">
        <v>17700</v>
      </c>
      <c r="D47" s="12"/>
      <c r="E47" s="12">
        <f t="shared" si="0"/>
        <v>17700</v>
      </c>
      <c r="F47" s="12">
        <v>17700</v>
      </c>
      <c r="G47" s="12"/>
      <c r="H47" s="12">
        <f t="shared" si="1"/>
        <v>17700</v>
      </c>
      <c r="I47" s="12"/>
      <c r="J47" s="12"/>
    </row>
    <row r="48" spans="1:10" s="16" customFormat="1" ht="28.5" customHeight="1" hidden="1">
      <c r="A48" s="11" t="s">
        <v>192</v>
      </c>
      <c r="B48" s="29" t="s">
        <v>198</v>
      </c>
      <c r="C48" s="12">
        <v>251.6</v>
      </c>
      <c r="D48" s="12">
        <f>D51+D52+D53+D50+D49</f>
        <v>0</v>
      </c>
      <c r="E48" s="12">
        <f t="shared" si="0"/>
        <v>251.6</v>
      </c>
      <c r="F48" s="12">
        <v>251.6</v>
      </c>
      <c r="G48" s="12">
        <f>G51+G52+G53+G50+G49</f>
        <v>0</v>
      </c>
      <c r="H48" s="12">
        <f t="shared" si="1"/>
        <v>251.6</v>
      </c>
      <c r="I48" s="12">
        <f>I51+I52+I53+I50+I49</f>
        <v>0</v>
      </c>
      <c r="J48" s="12">
        <f>J51+J52+J53+J50+J49</f>
        <v>0</v>
      </c>
    </row>
    <row r="49" spans="1:10" s="16" customFormat="1" ht="52.5" customHeight="1" hidden="1">
      <c r="A49" s="11" t="s">
        <v>342</v>
      </c>
      <c r="B49" s="29" t="s">
        <v>341</v>
      </c>
      <c r="C49" s="12">
        <v>0</v>
      </c>
      <c r="D49" s="12"/>
      <c r="E49" s="12">
        <f t="shared" si="0"/>
        <v>0</v>
      </c>
      <c r="F49" s="12">
        <v>0</v>
      </c>
      <c r="G49" s="12"/>
      <c r="H49" s="12">
        <f t="shared" si="1"/>
        <v>0</v>
      </c>
      <c r="I49" s="12"/>
      <c r="J49" s="12"/>
    </row>
    <row r="50" spans="1:10" s="16" customFormat="1" ht="63.75" hidden="1">
      <c r="A50" s="11" t="s">
        <v>199</v>
      </c>
      <c r="B50" s="29" t="s">
        <v>500</v>
      </c>
      <c r="C50" s="12">
        <v>0</v>
      </c>
      <c r="D50" s="12">
        <v>0</v>
      </c>
      <c r="E50" s="12">
        <f t="shared" si="0"/>
        <v>0</v>
      </c>
      <c r="F50" s="12">
        <v>0</v>
      </c>
      <c r="G50" s="12">
        <v>0</v>
      </c>
      <c r="H50" s="12">
        <f t="shared" si="1"/>
        <v>0</v>
      </c>
      <c r="I50" s="12">
        <v>0</v>
      </c>
      <c r="J50" s="12">
        <v>0</v>
      </c>
    </row>
    <row r="51" spans="1:10" s="16" customFormat="1" ht="40.5" customHeight="1" hidden="1">
      <c r="A51" s="11" t="s">
        <v>200</v>
      </c>
      <c r="B51" s="29" t="s">
        <v>201</v>
      </c>
      <c r="C51" s="12">
        <v>0</v>
      </c>
      <c r="D51" s="12">
        <v>0</v>
      </c>
      <c r="E51" s="12">
        <f t="shared" si="0"/>
        <v>0</v>
      </c>
      <c r="F51" s="12">
        <v>0</v>
      </c>
      <c r="G51" s="12">
        <v>0</v>
      </c>
      <c r="H51" s="12">
        <f t="shared" si="1"/>
        <v>0</v>
      </c>
      <c r="I51" s="12">
        <v>0</v>
      </c>
      <c r="J51" s="12">
        <v>0</v>
      </c>
    </row>
    <row r="52" spans="1:10" s="16" customFormat="1" ht="17.25" customHeight="1" hidden="1">
      <c r="A52" s="11" t="s">
        <v>202</v>
      </c>
      <c r="B52" s="29" t="s">
        <v>203</v>
      </c>
      <c r="C52" s="12">
        <v>50</v>
      </c>
      <c r="D52" s="12"/>
      <c r="E52" s="12">
        <f t="shared" si="0"/>
        <v>50</v>
      </c>
      <c r="F52" s="12">
        <v>50</v>
      </c>
      <c r="G52" s="12"/>
      <c r="H52" s="12">
        <f t="shared" si="1"/>
        <v>50</v>
      </c>
      <c r="I52" s="12"/>
      <c r="J52" s="12"/>
    </row>
    <row r="53" spans="1:10" s="16" customFormat="1" ht="42.75" customHeight="1" hidden="1">
      <c r="A53" s="11" t="s">
        <v>204</v>
      </c>
      <c r="B53" s="29" t="s">
        <v>205</v>
      </c>
      <c r="C53" s="12">
        <v>201.6</v>
      </c>
      <c r="D53" s="12">
        <f>D54</f>
        <v>0</v>
      </c>
      <c r="E53" s="12">
        <f t="shared" si="0"/>
        <v>201.6</v>
      </c>
      <c r="F53" s="12">
        <v>201.6</v>
      </c>
      <c r="G53" s="12">
        <f>G54</f>
        <v>0</v>
      </c>
      <c r="H53" s="12">
        <f t="shared" si="1"/>
        <v>201.6</v>
      </c>
      <c r="I53" s="12">
        <f>I54</f>
        <v>0</v>
      </c>
      <c r="J53" s="12">
        <f>J54</f>
        <v>0</v>
      </c>
    </row>
    <row r="54" spans="1:10" s="16" customFormat="1" ht="55.5" customHeight="1" hidden="1">
      <c r="A54" s="11" t="s">
        <v>206</v>
      </c>
      <c r="B54" s="29" t="s">
        <v>501</v>
      </c>
      <c r="C54" s="12">
        <v>201.6</v>
      </c>
      <c r="D54" s="12"/>
      <c r="E54" s="12">
        <f t="shared" si="0"/>
        <v>201.6</v>
      </c>
      <c r="F54" s="12">
        <v>201.6</v>
      </c>
      <c r="G54" s="12"/>
      <c r="H54" s="12">
        <f t="shared" si="1"/>
        <v>201.6</v>
      </c>
      <c r="I54" s="12"/>
      <c r="J54" s="12"/>
    </row>
    <row r="55" spans="1:10" s="16" customFormat="1" ht="30" customHeight="1" hidden="1">
      <c r="A55" s="11" t="s">
        <v>207</v>
      </c>
      <c r="B55" s="34" t="s">
        <v>208</v>
      </c>
      <c r="C55" s="12">
        <v>0</v>
      </c>
      <c r="D55" s="12">
        <f>D56+D58+D62</f>
        <v>0</v>
      </c>
      <c r="E55" s="12">
        <f t="shared" si="0"/>
        <v>0</v>
      </c>
      <c r="F55" s="12">
        <v>0</v>
      </c>
      <c r="G55" s="12">
        <f>G56+G58+G62</f>
        <v>0</v>
      </c>
      <c r="H55" s="12">
        <f t="shared" si="1"/>
        <v>0</v>
      </c>
      <c r="I55" s="12">
        <f>I56+I58+I62</f>
        <v>0</v>
      </c>
      <c r="J55" s="12">
        <f>J56+J58+J62</f>
        <v>0</v>
      </c>
    </row>
    <row r="56" spans="1:10" s="16" customFormat="1" ht="30" customHeight="1" hidden="1">
      <c r="A56" s="24" t="s">
        <v>209</v>
      </c>
      <c r="B56" s="32" t="s">
        <v>210</v>
      </c>
      <c r="C56" s="14">
        <v>0</v>
      </c>
      <c r="D56" s="14"/>
      <c r="E56" s="14">
        <f t="shared" si="0"/>
        <v>0</v>
      </c>
      <c r="F56" s="14">
        <v>0</v>
      </c>
      <c r="G56" s="14"/>
      <c r="H56" s="14">
        <f t="shared" si="1"/>
        <v>0</v>
      </c>
      <c r="I56" s="14"/>
      <c r="J56" s="14"/>
    </row>
    <row r="57" spans="1:10" s="16" customFormat="1" ht="38.25" hidden="1">
      <c r="A57" s="24" t="s">
        <v>211</v>
      </c>
      <c r="B57" s="32" t="s">
        <v>212</v>
      </c>
      <c r="C57" s="14">
        <v>0</v>
      </c>
      <c r="D57" s="14"/>
      <c r="E57" s="14">
        <f t="shared" si="0"/>
        <v>0</v>
      </c>
      <c r="F57" s="14">
        <v>0</v>
      </c>
      <c r="G57" s="14"/>
      <c r="H57" s="14">
        <f t="shared" si="1"/>
        <v>0</v>
      </c>
      <c r="I57" s="14"/>
      <c r="J57" s="14"/>
    </row>
    <row r="58" spans="1:10" s="16" customFormat="1" ht="18" customHeight="1" hidden="1">
      <c r="A58" s="11" t="s">
        <v>213</v>
      </c>
      <c r="B58" s="29" t="s">
        <v>214</v>
      </c>
      <c r="C58" s="12">
        <v>0</v>
      </c>
      <c r="D58" s="12">
        <f>D59+D60</f>
        <v>0</v>
      </c>
      <c r="E58" s="12">
        <f t="shared" si="0"/>
        <v>0</v>
      </c>
      <c r="F58" s="12">
        <v>0</v>
      </c>
      <c r="G58" s="12">
        <f>G59+G60</f>
        <v>0</v>
      </c>
      <c r="H58" s="12">
        <f t="shared" si="1"/>
        <v>0</v>
      </c>
      <c r="I58" s="12">
        <f>I59+I60</f>
        <v>0</v>
      </c>
      <c r="J58" s="12">
        <f>J59+J60</f>
        <v>0</v>
      </c>
    </row>
    <row r="59" spans="1:10" s="16" customFormat="1" ht="16.5" customHeight="1" hidden="1">
      <c r="A59" s="11" t="s">
        <v>215</v>
      </c>
      <c r="B59" s="29" t="s">
        <v>216</v>
      </c>
      <c r="C59" s="12">
        <v>0</v>
      </c>
      <c r="D59" s="12"/>
      <c r="E59" s="12">
        <f t="shared" si="0"/>
        <v>0</v>
      </c>
      <c r="F59" s="12">
        <v>0</v>
      </c>
      <c r="G59" s="12"/>
      <c r="H59" s="12">
        <f t="shared" si="1"/>
        <v>0</v>
      </c>
      <c r="I59" s="12"/>
      <c r="J59" s="12"/>
    </row>
    <row r="60" spans="1:10" s="16" customFormat="1" ht="16.5" customHeight="1" hidden="1">
      <c r="A60" s="11" t="s">
        <v>217</v>
      </c>
      <c r="B60" s="29" t="s">
        <v>218</v>
      </c>
      <c r="C60" s="12">
        <v>0</v>
      </c>
      <c r="D60" s="12">
        <f>D61</f>
        <v>0</v>
      </c>
      <c r="E60" s="12">
        <f t="shared" si="0"/>
        <v>0</v>
      </c>
      <c r="F60" s="12">
        <v>0</v>
      </c>
      <c r="G60" s="12">
        <f>G61</f>
        <v>0</v>
      </c>
      <c r="H60" s="12">
        <f t="shared" si="1"/>
        <v>0</v>
      </c>
      <c r="I60" s="12">
        <f>I61</f>
        <v>0</v>
      </c>
      <c r="J60" s="12">
        <f>J61</f>
        <v>0</v>
      </c>
    </row>
    <row r="61" spans="1:10" s="16" customFormat="1" ht="27.75" customHeight="1" hidden="1">
      <c r="A61" s="11" t="s">
        <v>343</v>
      </c>
      <c r="B61" s="29" t="s">
        <v>219</v>
      </c>
      <c r="C61" s="12">
        <v>0</v>
      </c>
      <c r="D61" s="12">
        <v>0</v>
      </c>
      <c r="E61" s="12">
        <f t="shared" si="0"/>
        <v>0</v>
      </c>
      <c r="F61" s="12">
        <v>0</v>
      </c>
      <c r="G61" s="12">
        <v>0</v>
      </c>
      <c r="H61" s="12">
        <f t="shared" si="1"/>
        <v>0</v>
      </c>
      <c r="I61" s="12">
        <v>0</v>
      </c>
      <c r="J61" s="12">
        <v>0</v>
      </c>
    </row>
    <row r="62" spans="1:10" s="16" customFormat="1" ht="25.5" hidden="1">
      <c r="A62" s="11" t="s">
        <v>220</v>
      </c>
      <c r="B62" s="29" t="s">
        <v>221</v>
      </c>
      <c r="C62" s="12">
        <v>0</v>
      </c>
      <c r="D62" s="12">
        <f>D63+D65+D67</f>
        <v>0</v>
      </c>
      <c r="E62" s="12">
        <f t="shared" si="0"/>
        <v>0</v>
      </c>
      <c r="F62" s="12">
        <v>0</v>
      </c>
      <c r="G62" s="12">
        <f>G63+G65+G67</f>
        <v>0</v>
      </c>
      <c r="H62" s="12">
        <f t="shared" si="1"/>
        <v>0</v>
      </c>
      <c r="I62" s="12">
        <f>I63+I65+I67</f>
        <v>0</v>
      </c>
      <c r="J62" s="12">
        <f>J63+J65+J67</f>
        <v>0</v>
      </c>
    </row>
    <row r="63" spans="1:10" s="16" customFormat="1" ht="12.75" hidden="1">
      <c r="A63" s="11" t="s">
        <v>222</v>
      </c>
      <c r="B63" s="29" t="s">
        <v>223</v>
      </c>
      <c r="C63" s="12">
        <v>0</v>
      </c>
      <c r="D63" s="12">
        <f>D64</f>
        <v>0</v>
      </c>
      <c r="E63" s="12">
        <f t="shared" si="0"/>
        <v>0</v>
      </c>
      <c r="F63" s="12">
        <v>0</v>
      </c>
      <c r="G63" s="12">
        <f>G64</f>
        <v>0</v>
      </c>
      <c r="H63" s="12">
        <f t="shared" si="1"/>
        <v>0</v>
      </c>
      <c r="I63" s="12">
        <f>I64</f>
        <v>0</v>
      </c>
      <c r="J63" s="12">
        <f>J64</f>
        <v>0</v>
      </c>
    </row>
    <row r="64" spans="1:10" s="16" customFormat="1" ht="25.5" hidden="1">
      <c r="A64" s="11" t="s">
        <v>224</v>
      </c>
      <c r="B64" s="29" t="s">
        <v>225</v>
      </c>
      <c r="C64" s="12">
        <v>0</v>
      </c>
      <c r="D64" s="12">
        <v>0</v>
      </c>
      <c r="E64" s="12">
        <f t="shared" si="0"/>
        <v>0</v>
      </c>
      <c r="F64" s="12">
        <v>0</v>
      </c>
      <c r="G64" s="12">
        <v>0</v>
      </c>
      <c r="H64" s="12">
        <f t="shared" si="1"/>
        <v>0</v>
      </c>
      <c r="I64" s="12">
        <v>0</v>
      </c>
      <c r="J64" s="12">
        <v>0</v>
      </c>
    </row>
    <row r="65" spans="1:10" s="16" customFormat="1" ht="38.25" hidden="1">
      <c r="A65" s="11" t="s">
        <v>226</v>
      </c>
      <c r="B65" s="29" t="s">
        <v>227</v>
      </c>
      <c r="C65" s="12">
        <v>0</v>
      </c>
      <c r="D65" s="12">
        <f>D66</f>
        <v>0</v>
      </c>
      <c r="E65" s="12">
        <f t="shared" si="0"/>
        <v>0</v>
      </c>
      <c r="F65" s="12">
        <v>0</v>
      </c>
      <c r="G65" s="12">
        <f>G66</f>
        <v>0</v>
      </c>
      <c r="H65" s="12">
        <f t="shared" si="1"/>
        <v>0</v>
      </c>
      <c r="I65" s="12">
        <f>I66</f>
        <v>0</v>
      </c>
      <c r="J65" s="12">
        <f>J66</f>
        <v>0</v>
      </c>
    </row>
    <row r="66" spans="1:10" s="16" customFormat="1" ht="51" hidden="1">
      <c r="A66" s="11" t="s">
        <v>101</v>
      </c>
      <c r="B66" s="29" t="s">
        <v>231</v>
      </c>
      <c r="C66" s="12">
        <v>0</v>
      </c>
      <c r="D66" s="12">
        <v>0</v>
      </c>
      <c r="E66" s="12">
        <f t="shared" si="0"/>
        <v>0</v>
      </c>
      <c r="F66" s="12">
        <v>0</v>
      </c>
      <c r="G66" s="12">
        <v>0</v>
      </c>
      <c r="H66" s="12">
        <f t="shared" si="1"/>
        <v>0</v>
      </c>
      <c r="I66" s="12">
        <v>0</v>
      </c>
      <c r="J66" s="12">
        <v>0</v>
      </c>
    </row>
    <row r="67" spans="1:10" s="16" customFormat="1" ht="14.25" customHeight="1" hidden="1">
      <c r="A67" s="11" t="s">
        <v>232</v>
      </c>
      <c r="B67" s="29" t="s">
        <v>233</v>
      </c>
      <c r="C67" s="12">
        <v>0</v>
      </c>
      <c r="D67" s="12">
        <f>D68</f>
        <v>0</v>
      </c>
      <c r="E67" s="12">
        <f t="shared" si="0"/>
        <v>0</v>
      </c>
      <c r="F67" s="12">
        <v>0</v>
      </c>
      <c r="G67" s="12">
        <f>G68</f>
        <v>0</v>
      </c>
      <c r="H67" s="12">
        <f t="shared" si="1"/>
        <v>0</v>
      </c>
      <c r="I67" s="12">
        <f>I68</f>
        <v>0</v>
      </c>
      <c r="J67" s="12">
        <f>J68</f>
        <v>0</v>
      </c>
    </row>
    <row r="68" spans="1:10" s="16" customFormat="1" ht="23.25" customHeight="1" hidden="1">
      <c r="A68" s="11" t="s">
        <v>234</v>
      </c>
      <c r="B68" s="29" t="s">
        <v>235</v>
      </c>
      <c r="C68" s="12">
        <v>0</v>
      </c>
      <c r="D68" s="12">
        <v>0</v>
      </c>
      <c r="E68" s="12">
        <f t="shared" si="0"/>
        <v>0</v>
      </c>
      <c r="F68" s="12">
        <v>0</v>
      </c>
      <c r="G68" s="12">
        <v>0</v>
      </c>
      <c r="H68" s="12">
        <f t="shared" si="1"/>
        <v>0</v>
      </c>
      <c r="I68" s="12">
        <v>0</v>
      </c>
      <c r="J68" s="12">
        <v>0</v>
      </c>
    </row>
    <row r="69" spans="1:10" s="16" customFormat="1" ht="38.25" hidden="1">
      <c r="A69" s="11" t="s">
        <v>236</v>
      </c>
      <c r="B69" s="34" t="s">
        <v>237</v>
      </c>
      <c r="C69" s="12">
        <v>246977.4</v>
      </c>
      <c r="D69" s="12">
        <f>D72+D74+D83+D86+D88+D70</f>
        <v>0</v>
      </c>
      <c r="E69" s="12">
        <f t="shared" si="0"/>
        <v>246977.4</v>
      </c>
      <c r="F69" s="12">
        <v>247939.3</v>
      </c>
      <c r="G69" s="12">
        <f>G72+G74+G83+G86+G88+G70</f>
        <v>0</v>
      </c>
      <c r="H69" s="12">
        <f t="shared" si="1"/>
        <v>247939.3</v>
      </c>
      <c r="I69" s="12">
        <f>I72+I74+I83+I86+I88+I70</f>
        <v>0</v>
      </c>
      <c r="J69" s="12">
        <f>J72+J74+J83+J86+J88+J70</f>
        <v>0</v>
      </c>
    </row>
    <row r="70" spans="1:10" s="16" customFormat="1" ht="43.5" customHeight="1" hidden="1">
      <c r="A70" s="40" t="s">
        <v>26</v>
      </c>
      <c r="B70" s="41" t="s">
        <v>27</v>
      </c>
      <c r="C70" s="12">
        <v>0</v>
      </c>
      <c r="D70" s="12">
        <f>D71</f>
        <v>0</v>
      </c>
      <c r="E70" s="12">
        <f t="shared" si="0"/>
        <v>0</v>
      </c>
      <c r="F70" s="12">
        <v>0</v>
      </c>
      <c r="G70" s="12">
        <f>G71</f>
        <v>0</v>
      </c>
      <c r="H70" s="12">
        <f t="shared" si="1"/>
        <v>0</v>
      </c>
      <c r="I70" s="12">
        <f>I71</f>
        <v>0</v>
      </c>
      <c r="J70" s="12">
        <f>J71</f>
        <v>0</v>
      </c>
    </row>
    <row r="71" spans="1:10" s="16" customFormat="1" ht="30.75" customHeight="1" hidden="1">
      <c r="A71" s="40" t="s">
        <v>28</v>
      </c>
      <c r="B71" s="41" t="s">
        <v>229</v>
      </c>
      <c r="C71" s="12">
        <v>0</v>
      </c>
      <c r="D71" s="12"/>
      <c r="E71" s="12">
        <f t="shared" si="0"/>
        <v>0</v>
      </c>
      <c r="F71" s="12">
        <v>0</v>
      </c>
      <c r="G71" s="12"/>
      <c r="H71" s="12">
        <f t="shared" si="1"/>
        <v>0</v>
      </c>
      <c r="I71" s="12"/>
      <c r="J71" s="12"/>
    </row>
    <row r="72" spans="1:10" s="16" customFormat="1" ht="25.5" hidden="1">
      <c r="A72" s="11" t="s">
        <v>238</v>
      </c>
      <c r="B72" s="29" t="s">
        <v>239</v>
      </c>
      <c r="C72" s="12">
        <v>0</v>
      </c>
      <c r="D72" s="12">
        <f>D73</f>
        <v>0</v>
      </c>
      <c r="E72" s="12">
        <f t="shared" si="0"/>
        <v>0</v>
      </c>
      <c r="F72" s="12">
        <v>0</v>
      </c>
      <c r="G72" s="12">
        <f>G73</f>
        <v>0</v>
      </c>
      <c r="H72" s="12">
        <f t="shared" si="1"/>
        <v>0</v>
      </c>
      <c r="I72" s="12">
        <f>I73</f>
        <v>0</v>
      </c>
      <c r="J72" s="12">
        <f>J73</f>
        <v>0</v>
      </c>
    </row>
    <row r="73" spans="1:10" s="16" customFormat="1" ht="25.5" hidden="1">
      <c r="A73" s="11" t="s">
        <v>240</v>
      </c>
      <c r="B73" s="29" t="s">
        <v>241</v>
      </c>
      <c r="C73" s="12">
        <v>0</v>
      </c>
      <c r="D73" s="12"/>
      <c r="E73" s="12">
        <f aca="true" t="shared" si="2" ref="E73:E136">C73+D73</f>
        <v>0</v>
      </c>
      <c r="F73" s="12">
        <v>0</v>
      </c>
      <c r="G73" s="12"/>
      <c r="H73" s="12">
        <f aca="true" t="shared" si="3" ref="H73:H136">F73+G73</f>
        <v>0</v>
      </c>
      <c r="I73" s="12"/>
      <c r="J73" s="12"/>
    </row>
    <row r="74" spans="1:10" s="16" customFormat="1" ht="54.75" customHeight="1" hidden="1">
      <c r="A74" s="11" t="s">
        <v>242</v>
      </c>
      <c r="B74" s="29" t="s">
        <v>502</v>
      </c>
      <c r="C74" s="12">
        <v>231338.2</v>
      </c>
      <c r="D74" s="12">
        <f>D75+D77+D79</f>
        <v>0</v>
      </c>
      <c r="E74" s="12">
        <f t="shared" si="2"/>
        <v>231338.2</v>
      </c>
      <c r="F74" s="12">
        <v>233188.2</v>
      </c>
      <c r="G74" s="12">
        <f>G75+G77+G79</f>
        <v>0</v>
      </c>
      <c r="H74" s="12">
        <f t="shared" si="3"/>
        <v>233188.2</v>
      </c>
      <c r="I74" s="12">
        <f>I75+I77+I79</f>
        <v>0</v>
      </c>
      <c r="J74" s="12">
        <f>J75+J77+J79</f>
        <v>0</v>
      </c>
    </row>
    <row r="75" spans="1:10" s="16" customFormat="1" ht="40.5" customHeight="1" hidden="1">
      <c r="A75" s="11" t="s">
        <v>243</v>
      </c>
      <c r="B75" s="29" t="s">
        <v>244</v>
      </c>
      <c r="C75" s="12">
        <v>167000</v>
      </c>
      <c r="D75" s="12">
        <f>D76</f>
        <v>0</v>
      </c>
      <c r="E75" s="12">
        <f t="shared" si="2"/>
        <v>167000</v>
      </c>
      <c r="F75" s="12">
        <v>167000</v>
      </c>
      <c r="G75" s="12">
        <f>G76</f>
        <v>0</v>
      </c>
      <c r="H75" s="12">
        <f t="shared" si="3"/>
        <v>167000</v>
      </c>
      <c r="I75" s="12">
        <f>I76</f>
        <v>0</v>
      </c>
      <c r="J75" s="12">
        <f>J76</f>
        <v>0</v>
      </c>
    </row>
    <row r="76" spans="1:10" s="16" customFormat="1" ht="40.5" customHeight="1" hidden="1">
      <c r="A76" s="11" t="s">
        <v>245</v>
      </c>
      <c r="B76" s="29" t="s">
        <v>503</v>
      </c>
      <c r="C76" s="14">
        <v>167000</v>
      </c>
      <c r="D76" s="14"/>
      <c r="E76" s="14">
        <f t="shared" si="2"/>
        <v>167000</v>
      </c>
      <c r="F76" s="14">
        <v>167000</v>
      </c>
      <c r="G76" s="14"/>
      <c r="H76" s="14">
        <f t="shared" si="3"/>
        <v>167000</v>
      </c>
      <c r="I76" s="14"/>
      <c r="J76" s="14"/>
    </row>
    <row r="77" spans="1:10" s="16" customFormat="1" ht="53.25" customHeight="1" hidden="1">
      <c r="A77" s="24" t="s">
        <v>246</v>
      </c>
      <c r="B77" s="32" t="s">
        <v>504</v>
      </c>
      <c r="C77" s="12">
        <v>11088</v>
      </c>
      <c r="D77" s="12">
        <f>D78</f>
        <v>0</v>
      </c>
      <c r="E77" s="12">
        <f t="shared" si="2"/>
        <v>11088</v>
      </c>
      <c r="F77" s="12">
        <v>11088</v>
      </c>
      <c r="G77" s="12">
        <f>G78</f>
        <v>0</v>
      </c>
      <c r="H77" s="12">
        <f t="shared" si="3"/>
        <v>11088</v>
      </c>
      <c r="I77" s="12">
        <f>I78</f>
        <v>0</v>
      </c>
      <c r="J77" s="12">
        <f>J78</f>
        <v>0</v>
      </c>
    </row>
    <row r="78" spans="1:10" s="16" customFormat="1" ht="41.25" customHeight="1" hidden="1">
      <c r="A78" s="11" t="s">
        <v>247</v>
      </c>
      <c r="B78" s="29" t="s">
        <v>34</v>
      </c>
      <c r="C78" s="12">
        <v>11088</v>
      </c>
      <c r="D78" s="12"/>
      <c r="E78" s="12">
        <f t="shared" si="2"/>
        <v>11088</v>
      </c>
      <c r="F78" s="12">
        <v>11088</v>
      </c>
      <c r="G78" s="12"/>
      <c r="H78" s="12">
        <f t="shared" si="3"/>
        <v>11088</v>
      </c>
      <c r="I78" s="12"/>
      <c r="J78" s="12"/>
    </row>
    <row r="79" spans="1:10" s="16" customFormat="1" ht="63.75" hidden="1">
      <c r="A79" s="11" t="s">
        <v>248</v>
      </c>
      <c r="B79" s="29" t="s">
        <v>24</v>
      </c>
      <c r="C79" s="12">
        <v>2240.2</v>
      </c>
      <c r="D79" s="12">
        <f>D80</f>
        <v>0</v>
      </c>
      <c r="E79" s="12">
        <f t="shared" si="2"/>
        <v>2240.2</v>
      </c>
      <c r="F79" s="12">
        <v>2417.2</v>
      </c>
      <c r="G79" s="12">
        <f>G80</f>
        <v>0</v>
      </c>
      <c r="H79" s="12">
        <f t="shared" si="3"/>
        <v>2417.2</v>
      </c>
      <c r="I79" s="12">
        <f>I80</f>
        <v>0</v>
      </c>
      <c r="J79" s="12">
        <f>J80</f>
        <v>0</v>
      </c>
    </row>
    <row r="80" spans="1:10" s="16" customFormat="1" ht="51" hidden="1">
      <c r="A80" s="11" t="s">
        <v>249</v>
      </c>
      <c r="B80" s="29" t="s">
        <v>35</v>
      </c>
      <c r="C80" s="12">
        <v>2240.2</v>
      </c>
      <c r="D80" s="12"/>
      <c r="E80" s="12">
        <f t="shared" si="2"/>
        <v>2240.2</v>
      </c>
      <c r="F80" s="12">
        <v>2417.2</v>
      </c>
      <c r="G80" s="12"/>
      <c r="H80" s="12">
        <f t="shared" si="3"/>
        <v>2417.2</v>
      </c>
      <c r="I80" s="12"/>
      <c r="J80" s="12"/>
    </row>
    <row r="81" spans="1:10" s="16" customFormat="1" ht="38.25" hidden="1">
      <c r="A81" s="11" t="s">
        <v>496</v>
      </c>
      <c r="B81" s="29" t="s">
        <v>497</v>
      </c>
      <c r="C81" s="12">
        <v>51010</v>
      </c>
      <c r="D81" s="12"/>
      <c r="E81" s="12">
        <f t="shared" si="2"/>
        <v>51010</v>
      </c>
      <c r="F81" s="12">
        <v>52683</v>
      </c>
      <c r="G81" s="12"/>
      <c r="H81" s="12">
        <f t="shared" si="3"/>
        <v>52683</v>
      </c>
      <c r="I81" s="12"/>
      <c r="J81" s="12"/>
    </row>
    <row r="82" spans="1:10" s="16" customFormat="1" ht="25.5" hidden="1">
      <c r="A82" s="11" t="s">
        <v>498</v>
      </c>
      <c r="B82" s="29" t="s">
        <v>499</v>
      </c>
      <c r="C82" s="12">
        <v>51010</v>
      </c>
      <c r="D82" s="12"/>
      <c r="E82" s="12">
        <f t="shared" si="2"/>
        <v>51010</v>
      </c>
      <c r="F82" s="12">
        <v>52683</v>
      </c>
      <c r="G82" s="12"/>
      <c r="H82" s="12">
        <f t="shared" si="3"/>
        <v>52683</v>
      </c>
      <c r="I82" s="12"/>
      <c r="J82" s="12"/>
    </row>
    <row r="83" spans="1:10" s="16" customFormat="1" ht="16.5" customHeight="1" hidden="1">
      <c r="A83" s="18" t="s">
        <v>250</v>
      </c>
      <c r="B83" s="29" t="s">
        <v>251</v>
      </c>
      <c r="C83" s="12">
        <v>754</v>
      </c>
      <c r="D83" s="12">
        <f>D84</f>
        <v>0</v>
      </c>
      <c r="E83" s="12">
        <f t="shared" si="2"/>
        <v>754</v>
      </c>
      <c r="F83" s="12">
        <v>787.8</v>
      </c>
      <c r="G83" s="12">
        <f>G84</f>
        <v>0</v>
      </c>
      <c r="H83" s="12">
        <f t="shared" si="3"/>
        <v>787.8</v>
      </c>
      <c r="I83" s="12">
        <f>I84</f>
        <v>0</v>
      </c>
      <c r="J83" s="12">
        <f>J84</f>
        <v>0</v>
      </c>
    </row>
    <row r="84" spans="1:10" s="16" customFormat="1" ht="30" customHeight="1" hidden="1">
      <c r="A84" s="18" t="s">
        <v>252</v>
      </c>
      <c r="B84" s="29" t="s">
        <v>253</v>
      </c>
      <c r="C84" s="12">
        <v>754</v>
      </c>
      <c r="D84" s="12">
        <f>D85</f>
        <v>0</v>
      </c>
      <c r="E84" s="12">
        <f t="shared" si="2"/>
        <v>754</v>
      </c>
      <c r="F84" s="12">
        <v>787.8</v>
      </c>
      <c r="G84" s="12">
        <f>G85</f>
        <v>0</v>
      </c>
      <c r="H84" s="12">
        <f t="shared" si="3"/>
        <v>787.8</v>
      </c>
      <c r="I84" s="12">
        <f>I85</f>
        <v>0</v>
      </c>
      <c r="J84" s="12">
        <f>J85</f>
        <v>0</v>
      </c>
    </row>
    <row r="85" spans="1:10" s="16" customFormat="1" ht="27.75" customHeight="1" hidden="1">
      <c r="A85" s="18" t="s">
        <v>256</v>
      </c>
      <c r="B85" s="29" t="s">
        <v>257</v>
      </c>
      <c r="C85" s="12">
        <v>754</v>
      </c>
      <c r="D85" s="12"/>
      <c r="E85" s="12">
        <f t="shared" si="2"/>
        <v>754</v>
      </c>
      <c r="F85" s="12">
        <v>787.8</v>
      </c>
      <c r="G85" s="12"/>
      <c r="H85" s="12">
        <f t="shared" si="3"/>
        <v>787.8</v>
      </c>
      <c r="I85" s="12"/>
      <c r="J85" s="12"/>
    </row>
    <row r="86" spans="1:10" s="16" customFormat="1" ht="63.75" hidden="1">
      <c r="A86" s="18" t="s">
        <v>258</v>
      </c>
      <c r="B86" s="32" t="s">
        <v>505</v>
      </c>
      <c r="C86" s="12">
        <v>0</v>
      </c>
      <c r="D86" s="12">
        <f>D87</f>
        <v>0</v>
      </c>
      <c r="E86" s="12">
        <f t="shared" si="2"/>
        <v>0</v>
      </c>
      <c r="F86" s="12">
        <v>0</v>
      </c>
      <c r="G86" s="12">
        <f>G87</f>
        <v>0</v>
      </c>
      <c r="H86" s="12">
        <f t="shared" si="3"/>
        <v>0</v>
      </c>
      <c r="I86" s="12">
        <f>I87</f>
        <v>0</v>
      </c>
      <c r="J86" s="12">
        <f>J87</f>
        <v>0</v>
      </c>
    </row>
    <row r="87" spans="1:10" s="16" customFormat="1" ht="54" customHeight="1" hidden="1">
      <c r="A87" s="19" t="s">
        <v>259</v>
      </c>
      <c r="B87" s="29" t="s">
        <v>506</v>
      </c>
      <c r="C87" s="12">
        <v>0</v>
      </c>
      <c r="D87" s="12">
        <v>0</v>
      </c>
      <c r="E87" s="12">
        <f t="shared" si="2"/>
        <v>0</v>
      </c>
      <c r="F87" s="12">
        <v>0</v>
      </c>
      <c r="G87" s="12">
        <v>0</v>
      </c>
      <c r="H87" s="12">
        <f t="shared" si="3"/>
        <v>0</v>
      </c>
      <c r="I87" s="12">
        <v>0</v>
      </c>
      <c r="J87" s="12">
        <v>0</v>
      </c>
    </row>
    <row r="88" spans="1:10" s="16" customFormat="1" ht="63.75" hidden="1">
      <c r="A88" s="11" t="s">
        <v>260</v>
      </c>
      <c r="B88" s="32" t="s">
        <v>512</v>
      </c>
      <c r="C88" s="12">
        <v>14885.2</v>
      </c>
      <c r="D88" s="12">
        <f>D91+D89</f>
        <v>0</v>
      </c>
      <c r="E88" s="12">
        <f t="shared" si="2"/>
        <v>14885.2</v>
      </c>
      <c r="F88" s="12">
        <v>13963.3</v>
      </c>
      <c r="G88" s="12">
        <f>G91+G89</f>
        <v>0</v>
      </c>
      <c r="H88" s="12">
        <f t="shared" si="3"/>
        <v>13963.3</v>
      </c>
      <c r="I88" s="12">
        <f>I91+I89</f>
        <v>0</v>
      </c>
      <c r="J88" s="12">
        <f>J91+J89</f>
        <v>0</v>
      </c>
    </row>
    <row r="89" spans="1:10" s="16" customFormat="1" ht="38.25" hidden="1">
      <c r="A89" s="11" t="s">
        <v>261</v>
      </c>
      <c r="B89" s="32" t="s">
        <v>262</v>
      </c>
      <c r="C89" s="12">
        <v>190</v>
      </c>
      <c r="D89" s="12">
        <f>D90</f>
        <v>0</v>
      </c>
      <c r="E89" s="12">
        <f t="shared" si="2"/>
        <v>190</v>
      </c>
      <c r="F89" s="12">
        <v>190</v>
      </c>
      <c r="G89" s="12">
        <f>G90</f>
        <v>0</v>
      </c>
      <c r="H89" s="12">
        <f t="shared" si="3"/>
        <v>190</v>
      </c>
      <c r="I89" s="12">
        <f>I90</f>
        <v>0</v>
      </c>
      <c r="J89" s="12">
        <f>J90</f>
        <v>0</v>
      </c>
    </row>
    <row r="90" spans="1:10" s="16" customFormat="1" ht="38.25" hidden="1">
      <c r="A90" s="11" t="s">
        <v>263</v>
      </c>
      <c r="B90" s="32" t="s">
        <v>264</v>
      </c>
      <c r="C90" s="12">
        <v>190</v>
      </c>
      <c r="D90" s="12"/>
      <c r="E90" s="12">
        <f t="shared" si="2"/>
        <v>190</v>
      </c>
      <c r="F90" s="12">
        <v>190</v>
      </c>
      <c r="G90" s="12"/>
      <c r="H90" s="12">
        <f t="shared" si="3"/>
        <v>190</v>
      </c>
      <c r="I90" s="12"/>
      <c r="J90" s="12"/>
    </row>
    <row r="91" spans="1:10" s="16" customFormat="1" ht="52.5" customHeight="1" hidden="1">
      <c r="A91" s="23" t="s">
        <v>265</v>
      </c>
      <c r="B91" s="32" t="s">
        <v>513</v>
      </c>
      <c r="C91" s="14">
        <v>14695.2</v>
      </c>
      <c r="D91" s="14">
        <f>D92</f>
        <v>0</v>
      </c>
      <c r="E91" s="14">
        <f t="shared" si="2"/>
        <v>14695.2</v>
      </c>
      <c r="F91" s="14">
        <v>13773.3</v>
      </c>
      <c r="G91" s="14">
        <f>G92</f>
        <v>0</v>
      </c>
      <c r="H91" s="14">
        <f t="shared" si="3"/>
        <v>13773.3</v>
      </c>
      <c r="I91" s="14">
        <f>I92</f>
        <v>0</v>
      </c>
      <c r="J91" s="14">
        <f>J92</f>
        <v>0</v>
      </c>
    </row>
    <row r="92" spans="1:10" s="16" customFormat="1" ht="41.25" customHeight="1" hidden="1">
      <c r="A92" s="21" t="s">
        <v>266</v>
      </c>
      <c r="B92" s="33" t="s">
        <v>36</v>
      </c>
      <c r="C92" s="14">
        <v>14695.2</v>
      </c>
      <c r="D92" s="14"/>
      <c r="E92" s="14">
        <f t="shared" si="2"/>
        <v>14695.2</v>
      </c>
      <c r="F92" s="14">
        <v>13773.3</v>
      </c>
      <c r="G92" s="14"/>
      <c r="H92" s="14">
        <f t="shared" si="3"/>
        <v>13773.3</v>
      </c>
      <c r="I92" s="14"/>
      <c r="J92" s="14"/>
    </row>
    <row r="93" spans="1:10" s="16" customFormat="1" ht="33" customHeight="1">
      <c r="A93" s="11" t="s">
        <v>267</v>
      </c>
      <c r="B93" s="34" t="s">
        <v>268</v>
      </c>
      <c r="C93" s="12">
        <v>36233.1</v>
      </c>
      <c r="D93" s="12">
        <f>D94+D101</f>
        <v>1.7</v>
      </c>
      <c r="E93" s="12">
        <f t="shared" si="2"/>
        <v>36234.799999999996</v>
      </c>
      <c r="F93" s="12">
        <v>38787</v>
      </c>
      <c r="G93" s="12">
        <f>G94+G101</f>
        <v>2.8</v>
      </c>
      <c r="H93" s="12">
        <f t="shared" si="3"/>
        <v>38789.8</v>
      </c>
      <c r="I93" s="12">
        <f>I94+I101</f>
        <v>0</v>
      </c>
      <c r="J93" s="12">
        <f>J94+J101</f>
        <v>0</v>
      </c>
    </row>
    <row r="94" spans="1:10" s="16" customFormat="1" ht="12.75" hidden="1">
      <c r="A94" s="53" t="s">
        <v>269</v>
      </c>
      <c r="B94" s="33" t="s">
        <v>270</v>
      </c>
      <c r="C94" s="12">
        <v>36227.3</v>
      </c>
      <c r="D94" s="12">
        <f>D95+D96+D97+D98+D99+D100</f>
        <v>0</v>
      </c>
      <c r="E94" s="12">
        <f t="shared" si="2"/>
        <v>36227.3</v>
      </c>
      <c r="F94" s="12">
        <v>38781.2</v>
      </c>
      <c r="G94" s="12">
        <f>G95+G96+G97+G98+G99+G100</f>
        <v>0</v>
      </c>
      <c r="H94" s="12">
        <f t="shared" si="3"/>
        <v>38781.2</v>
      </c>
      <c r="I94" s="12">
        <f>I95+I96+I97+I98+I99+I100</f>
        <v>0</v>
      </c>
      <c r="J94" s="12">
        <f>J95+J96+J97+J98+J99+J100</f>
        <v>0</v>
      </c>
    </row>
    <row r="95" spans="1:10" s="16" customFormat="1" ht="17.25" customHeight="1" hidden="1">
      <c r="A95" s="21" t="s">
        <v>271</v>
      </c>
      <c r="B95" s="33" t="s">
        <v>37</v>
      </c>
      <c r="C95" s="14">
        <v>1552.1</v>
      </c>
      <c r="D95" s="14"/>
      <c r="E95" s="14">
        <f t="shared" si="2"/>
        <v>1552.1</v>
      </c>
      <c r="F95" s="14">
        <v>1660.7</v>
      </c>
      <c r="G95" s="14"/>
      <c r="H95" s="14">
        <f t="shared" si="3"/>
        <v>1660.7</v>
      </c>
      <c r="I95" s="14"/>
      <c r="J95" s="14"/>
    </row>
    <row r="96" spans="1:10" s="16" customFormat="1" ht="15.75" customHeight="1" hidden="1">
      <c r="A96" s="21" t="s">
        <v>272</v>
      </c>
      <c r="B96" s="33" t="s">
        <v>38</v>
      </c>
      <c r="C96" s="14">
        <v>168</v>
      </c>
      <c r="D96" s="14"/>
      <c r="E96" s="14">
        <f t="shared" si="2"/>
        <v>168</v>
      </c>
      <c r="F96" s="14">
        <v>179.8</v>
      </c>
      <c r="G96" s="14"/>
      <c r="H96" s="14">
        <f t="shared" si="3"/>
        <v>179.8</v>
      </c>
      <c r="I96" s="14"/>
      <c r="J96" s="14"/>
    </row>
    <row r="97" spans="1:10" s="16" customFormat="1" ht="12.75" hidden="1">
      <c r="A97" s="21" t="s">
        <v>273</v>
      </c>
      <c r="B97" s="33" t="s">
        <v>274</v>
      </c>
      <c r="C97" s="14">
        <v>14031.2</v>
      </c>
      <c r="D97" s="14"/>
      <c r="E97" s="14">
        <f t="shared" si="2"/>
        <v>14031.2</v>
      </c>
      <c r="F97" s="14">
        <v>15031.4</v>
      </c>
      <c r="G97" s="14"/>
      <c r="H97" s="14">
        <f t="shared" si="3"/>
        <v>15031.4</v>
      </c>
      <c r="I97" s="14"/>
      <c r="J97" s="14"/>
    </row>
    <row r="98" spans="1:10" s="16" customFormat="1" ht="12.75" hidden="1">
      <c r="A98" s="21" t="s">
        <v>275</v>
      </c>
      <c r="B98" s="33" t="s">
        <v>39</v>
      </c>
      <c r="C98" s="14">
        <v>20469.2</v>
      </c>
      <c r="D98" s="14"/>
      <c r="E98" s="14">
        <f t="shared" si="2"/>
        <v>20469.2</v>
      </c>
      <c r="F98" s="14">
        <v>21902</v>
      </c>
      <c r="G98" s="14"/>
      <c r="H98" s="14">
        <f t="shared" si="3"/>
        <v>21902</v>
      </c>
      <c r="I98" s="14"/>
      <c r="J98" s="14"/>
    </row>
    <row r="99" spans="1:10" s="16" customFormat="1" ht="15.75" customHeight="1" hidden="1">
      <c r="A99" s="21" t="s">
        <v>276</v>
      </c>
      <c r="B99" s="33" t="s">
        <v>40</v>
      </c>
      <c r="C99" s="14">
        <v>0</v>
      </c>
      <c r="D99" s="14"/>
      <c r="E99" s="14">
        <f t="shared" si="2"/>
        <v>0</v>
      </c>
      <c r="F99" s="14">
        <v>0</v>
      </c>
      <c r="G99" s="14"/>
      <c r="H99" s="14">
        <f t="shared" si="3"/>
        <v>0</v>
      </c>
      <c r="I99" s="14"/>
      <c r="J99" s="14"/>
    </row>
    <row r="100" spans="1:10" s="16" customFormat="1" ht="27" customHeight="1" hidden="1">
      <c r="A100" s="21" t="s">
        <v>254</v>
      </c>
      <c r="B100" s="33" t="s">
        <v>255</v>
      </c>
      <c r="C100" s="14">
        <v>6.8</v>
      </c>
      <c r="D100" s="14"/>
      <c r="E100" s="14">
        <f t="shared" si="2"/>
        <v>6.8</v>
      </c>
      <c r="F100" s="14">
        <v>7.3</v>
      </c>
      <c r="G100" s="14"/>
      <c r="H100" s="14">
        <f t="shared" si="3"/>
        <v>7.3</v>
      </c>
      <c r="I100" s="14"/>
      <c r="J100" s="14"/>
    </row>
    <row r="101" spans="1:10" s="16" customFormat="1" ht="33.75" customHeight="1">
      <c r="A101" s="11" t="s">
        <v>277</v>
      </c>
      <c r="B101" s="29" t="s">
        <v>278</v>
      </c>
      <c r="C101" s="12">
        <v>5.8</v>
      </c>
      <c r="D101" s="12">
        <f>D102</f>
        <v>1.7</v>
      </c>
      <c r="E101" s="12">
        <f t="shared" si="2"/>
        <v>7.5</v>
      </c>
      <c r="F101" s="12">
        <v>5.8</v>
      </c>
      <c r="G101" s="12">
        <f>G102</f>
        <v>2.8</v>
      </c>
      <c r="H101" s="12">
        <f t="shared" si="3"/>
        <v>8.6</v>
      </c>
      <c r="I101" s="12">
        <f>I102</f>
        <v>0</v>
      </c>
      <c r="J101" s="12">
        <f>J102</f>
        <v>0</v>
      </c>
    </row>
    <row r="102" spans="1:10" s="16" customFormat="1" ht="15.75" customHeight="1" hidden="1">
      <c r="A102" s="11" t="s">
        <v>279</v>
      </c>
      <c r="B102" s="29" t="s">
        <v>113</v>
      </c>
      <c r="C102" s="12">
        <v>5.8</v>
      </c>
      <c r="D102" s="12">
        <v>1.7</v>
      </c>
      <c r="E102" s="12">
        <f t="shared" si="2"/>
        <v>7.5</v>
      </c>
      <c r="F102" s="12">
        <v>5.8</v>
      </c>
      <c r="G102" s="12">
        <v>2.8</v>
      </c>
      <c r="H102" s="12">
        <f t="shared" si="3"/>
        <v>8.6</v>
      </c>
      <c r="I102" s="12">
        <v>0</v>
      </c>
      <c r="J102" s="12">
        <v>0</v>
      </c>
    </row>
    <row r="103" spans="1:10" s="16" customFormat="1" ht="25.5" hidden="1">
      <c r="A103" s="11" t="s">
        <v>280</v>
      </c>
      <c r="B103" s="29" t="s">
        <v>281</v>
      </c>
      <c r="C103" s="12">
        <v>29238.3</v>
      </c>
      <c r="D103" s="12">
        <f>D104+D108+D106</f>
        <v>0</v>
      </c>
      <c r="E103" s="12">
        <f t="shared" si="2"/>
        <v>29238.3</v>
      </c>
      <c r="F103" s="12">
        <v>29238.3</v>
      </c>
      <c r="G103" s="12">
        <f>G104+G108+G106</f>
        <v>0</v>
      </c>
      <c r="H103" s="12">
        <f t="shared" si="3"/>
        <v>29238.3</v>
      </c>
      <c r="I103" s="12">
        <f>I104+I108+I106</f>
        <v>0</v>
      </c>
      <c r="J103" s="12">
        <f>J104+J108+J106</f>
        <v>0</v>
      </c>
    </row>
    <row r="104" spans="1:10" s="16" customFormat="1" ht="12.75" hidden="1">
      <c r="A104" s="24" t="s">
        <v>282</v>
      </c>
      <c r="B104" s="32" t="s">
        <v>283</v>
      </c>
      <c r="C104" s="12">
        <v>29087.2</v>
      </c>
      <c r="D104" s="12">
        <f>D105</f>
        <v>0</v>
      </c>
      <c r="E104" s="12">
        <f t="shared" si="2"/>
        <v>29087.2</v>
      </c>
      <c r="F104" s="12">
        <v>29087.2</v>
      </c>
      <c r="G104" s="12">
        <f>G105</f>
        <v>0</v>
      </c>
      <c r="H104" s="12">
        <f t="shared" si="3"/>
        <v>29087.2</v>
      </c>
      <c r="I104" s="12">
        <f>I105</f>
        <v>0</v>
      </c>
      <c r="J104" s="12">
        <f>J105</f>
        <v>0</v>
      </c>
    </row>
    <row r="105" spans="1:10" s="16" customFormat="1" ht="25.5" hidden="1">
      <c r="A105" s="11" t="s">
        <v>284</v>
      </c>
      <c r="B105" s="29" t="s">
        <v>114</v>
      </c>
      <c r="C105" s="12">
        <v>29087.2</v>
      </c>
      <c r="D105" s="12"/>
      <c r="E105" s="12">
        <f t="shared" si="2"/>
        <v>29087.2</v>
      </c>
      <c r="F105" s="12">
        <v>29087.2</v>
      </c>
      <c r="G105" s="12"/>
      <c r="H105" s="12">
        <f t="shared" si="3"/>
        <v>29087.2</v>
      </c>
      <c r="I105" s="12"/>
      <c r="J105" s="12"/>
    </row>
    <row r="106" spans="1:10" s="16" customFormat="1" ht="25.5" hidden="1">
      <c r="A106" s="11" t="s">
        <v>104</v>
      </c>
      <c r="B106" s="29" t="s">
        <v>105</v>
      </c>
      <c r="C106" s="12">
        <v>151.1</v>
      </c>
      <c r="D106" s="12">
        <f>D107</f>
        <v>0</v>
      </c>
      <c r="E106" s="12">
        <f t="shared" si="2"/>
        <v>151.1</v>
      </c>
      <c r="F106" s="12">
        <v>151.1</v>
      </c>
      <c r="G106" s="12">
        <f>G107</f>
        <v>0</v>
      </c>
      <c r="H106" s="12">
        <f t="shared" si="3"/>
        <v>151.1</v>
      </c>
      <c r="I106" s="12">
        <f>I107</f>
        <v>0</v>
      </c>
      <c r="J106" s="12">
        <f>J107</f>
        <v>0</v>
      </c>
    </row>
    <row r="107" spans="1:10" s="51" customFormat="1" ht="25.5" hidden="1">
      <c r="A107" s="40" t="s">
        <v>106</v>
      </c>
      <c r="B107" s="44" t="s">
        <v>107</v>
      </c>
      <c r="C107" s="12">
        <v>151.1</v>
      </c>
      <c r="D107" s="12"/>
      <c r="E107" s="12">
        <f t="shared" si="2"/>
        <v>151.1</v>
      </c>
      <c r="F107" s="12">
        <v>151.1</v>
      </c>
      <c r="G107" s="12"/>
      <c r="H107" s="12">
        <f t="shared" si="3"/>
        <v>151.1</v>
      </c>
      <c r="I107" s="12"/>
      <c r="J107" s="12"/>
    </row>
    <row r="108" spans="1:10" s="16" customFormat="1" ht="15" customHeight="1" hidden="1">
      <c r="A108" s="11" t="s">
        <v>285</v>
      </c>
      <c r="B108" s="29" t="s">
        <v>286</v>
      </c>
      <c r="C108" s="12">
        <v>0</v>
      </c>
      <c r="D108" s="12">
        <f>D109</f>
        <v>0</v>
      </c>
      <c r="E108" s="12">
        <f t="shared" si="2"/>
        <v>0</v>
      </c>
      <c r="F108" s="12">
        <v>0</v>
      </c>
      <c r="G108" s="12">
        <f>G109</f>
        <v>0</v>
      </c>
      <c r="H108" s="12">
        <f t="shared" si="3"/>
        <v>0</v>
      </c>
      <c r="I108" s="12">
        <f>I109</f>
        <v>0</v>
      </c>
      <c r="J108" s="12">
        <f>J109</f>
        <v>0</v>
      </c>
    </row>
    <row r="109" spans="1:10" s="16" customFormat="1" ht="18.75" customHeight="1" hidden="1">
      <c r="A109" s="11" t="s">
        <v>287</v>
      </c>
      <c r="B109" s="29" t="s">
        <v>115</v>
      </c>
      <c r="C109" s="12">
        <v>0</v>
      </c>
      <c r="D109" s="12"/>
      <c r="E109" s="12">
        <f t="shared" si="2"/>
        <v>0</v>
      </c>
      <c r="F109" s="12">
        <v>0</v>
      </c>
      <c r="G109" s="12"/>
      <c r="H109" s="12">
        <f t="shared" si="3"/>
        <v>0</v>
      </c>
      <c r="I109" s="12"/>
      <c r="J109" s="12"/>
    </row>
    <row r="110" spans="1:10" s="16" customFormat="1" ht="18" customHeight="1" hidden="1">
      <c r="A110" s="11" t="s">
        <v>288</v>
      </c>
      <c r="B110" s="34" t="s">
        <v>289</v>
      </c>
      <c r="C110" s="12">
        <v>44032.2</v>
      </c>
      <c r="D110" s="12">
        <f>D111+D113+D119</f>
        <v>0</v>
      </c>
      <c r="E110" s="12">
        <f t="shared" si="2"/>
        <v>44032.2</v>
      </c>
      <c r="F110" s="12">
        <v>20308.5</v>
      </c>
      <c r="G110" s="12">
        <f>G111+G113+G119</f>
        <v>0</v>
      </c>
      <c r="H110" s="12">
        <f t="shared" si="3"/>
        <v>20308.5</v>
      </c>
      <c r="I110" s="12">
        <f>I111+I113+I119</f>
        <v>0</v>
      </c>
      <c r="J110" s="12">
        <f>J111+J113+J119</f>
        <v>0</v>
      </c>
    </row>
    <row r="111" spans="1:10" s="16" customFormat="1" ht="12.75" hidden="1">
      <c r="A111" s="19" t="s">
        <v>290</v>
      </c>
      <c r="B111" s="34" t="s">
        <v>291</v>
      </c>
      <c r="C111" s="12">
        <v>200</v>
      </c>
      <c r="D111" s="12">
        <f>D112</f>
        <v>0</v>
      </c>
      <c r="E111" s="12">
        <f t="shared" si="2"/>
        <v>200</v>
      </c>
      <c r="F111" s="12">
        <v>200</v>
      </c>
      <c r="G111" s="12">
        <f>G112</f>
        <v>0</v>
      </c>
      <c r="H111" s="12">
        <f t="shared" si="3"/>
        <v>200</v>
      </c>
      <c r="I111" s="12">
        <f>I112</f>
        <v>0</v>
      </c>
      <c r="J111" s="12">
        <f>J112</f>
        <v>0</v>
      </c>
    </row>
    <row r="112" spans="1:10" s="16" customFormat="1" ht="17.25" customHeight="1" hidden="1">
      <c r="A112" s="19" t="s">
        <v>292</v>
      </c>
      <c r="B112" s="34" t="s">
        <v>293</v>
      </c>
      <c r="C112" s="12">
        <v>200</v>
      </c>
      <c r="D112" s="12"/>
      <c r="E112" s="12">
        <f t="shared" si="2"/>
        <v>200</v>
      </c>
      <c r="F112" s="12">
        <v>200</v>
      </c>
      <c r="G112" s="12"/>
      <c r="H112" s="12">
        <f t="shared" si="3"/>
        <v>200</v>
      </c>
      <c r="I112" s="12"/>
      <c r="J112" s="12"/>
    </row>
    <row r="113" spans="1:10" s="16" customFormat="1" ht="63.75" hidden="1">
      <c r="A113" s="19" t="s">
        <v>294</v>
      </c>
      <c r="B113" s="34" t="s">
        <v>184</v>
      </c>
      <c r="C113" s="12">
        <v>37698.2</v>
      </c>
      <c r="D113" s="12">
        <f>D114+D117</f>
        <v>0</v>
      </c>
      <c r="E113" s="12">
        <f t="shared" si="2"/>
        <v>37698.2</v>
      </c>
      <c r="F113" s="12">
        <v>13974.5</v>
      </c>
      <c r="G113" s="12">
        <f>G114+G117</f>
        <v>0</v>
      </c>
      <c r="H113" s="12">
        <f t="shared" si="3"/>
        <v>13974.5</v>
      </c>
      <c r="I113" s="12">
        <f>I114+I117</f>
        <v>0</v>
      </c>
      <c r="J113" s="12">
        <f>J114+J117</f>
        <v>0</v>
      </c>
    </row>
    <row r="114" spans="1:10" s="16" customFormat="1" ht="63.75" hidden="1">
      <c r="A114" s="19" t="s">
        <v>295</v>
      </c>
      <c r="B114" s="34" t="s">
        <v>514</v>
      </c>
      <c r="C114" s="12">
        <v>37698.2</v>
      </c>
      <c r="D114" s="12">
        <f>D116+D115</f>
        <v>0</v>
      </c>
      <c r="E114" s="12">
        <f t="shared" si="2"/>
        <v>37698.2</v>
      </c>
      <c r="F114" s="12">
        <v>13974.5</v>
      </c>
      <c r="G114" s="12">
        <f>G116+G115</f>
        <v>0</v>
      </c>
      <c r="H114" s="12">
        <f t="shared" si="3"/>
        <v>13974.5</v>
      </c>
      <c r="I114" s="12">
        <f>I116+I115</f>
        <v>0</v>
      </c>
      <c r="J114" s="12">
        <f>J116+J115</f>
        <v>0</v>
      </c>
    </row>
    <row r="115" spans="1:10" s="16" customFormat="1" ht="63.75" hidden="1">
      <c r="A115" s="19" t="s">
        <v>23</v>
      </c>
      <c r="B115" s="34" t="s">
        <v>22</v>
      </c>
      <c r="C115" s="12">
        <v>0</v>
      </c>
      <c r="D115" s="12"/>
      <c r="E115" s="12">
        <f t="shared" si="2"/>
        <v>0</v>
      </c>
      <c r="F115" s="12">
        <v>0</v>
      </c>
      <c r="G115" s="12"/>
      <c r="H115" s="12">
        <f t="shared" si="3"/>
        <v>0</v>
      </c>
      <c r="I115" s="12"/>
      <c r="J115" s="12"/>
    </row>
    <row r="116" spans="1:10" s="16" customFormat="1" ht="54.75" customHeight="1" hidden="1">
      <c r="A116" s="19" t="s">
        <v>296</v>
      </c>
      <c r="B116" s="34" t="s">
        <v>118</v>
      </c>
      <c r="C116" s="12">
        <v>37698.2</v>
      </c>
      <c r="D116" s="12"/>
      <c r="E116" s="12">
        <f t="shared" si="2"/>
        <v>37698.2</v>
      </c>
      <c r="F116" s="12">
        <v>13974.5</v>
      </c>
      <c r="G116" s="12"/>
      <c r="H116" s="12">
        <f t="shared" si="3"/>
        <v>13974.5</v>
      </c>
      <c r="I116" s="12"/>
      <c r="J116" s="12"/>
    </row>
    <row r="117" spans="1:10" s="16" customFormat="1" ht="76.5" hidden="1">
      <c r="A117" s="19" t="s">
        <v>297</v>
      </c>
      <c r="B117" s="34" t="s">
        <v>515</v>
      </c>
      <c r="C117" s="12">
        <v>0</v>
      </c>
      <c r="D117" s="12">
        <f>D118</f>
        <v>0</v>
      </c>
      <c r="E117" s="12">
        <f t="shared" si="2"/>
        <v>0</v>
      </c>
      <c r="F117" s="12">
        <v>0</v>
      </c>
      <c r="G117" s="12">
        <f>G118</f>
        <v>0</v>
      </c>
      <c r="H117" s="12">
        <f t="shared" si="3"/>
        <v>0</v>
      </c>
      <c r="I117" s="12">
        <f>I118</f>
        <v>0</v>
      </c>
      <c r="J117" s="12">
        <f>J118</f>
        <v>0</v>
      </c>
    </row>
    <row r="118" spans="1:10" s="16" customFormat="1" ht="53.25" customHeight="1" hidden="1">
      <c r="A118" s="19" t="s">
        <v>298</v>
      </c>
      <c r="B118" s="34" t="s">
        <v>516</v>
      </c>
      <c r="C118" s="12">
        <v>0</v>
      </c>
      <c r="D118" s="12"/>
      <c r="E118" s="12">
        <f t="shared" si="2"/>
        <v>0</v>
      </c>
      <c r="F118" s="12">
        <v>0</v>
      </c>
      <c r="G118" s="12"/>
      <c r="H118" s="12">
        <f t="shared" si="3"/>
        <v>0</v>
      </c>
      <c r="I118" s="12"/>
      <c r="J118" s="12"/>
    </row>
    <row r="119" spans="1:10" s="16" customFormat="1" ht="27.75" customHeight="1" hidden="1">
      <c r="A119" s="23" t="s">
        <v>299</v>
      </c>
      <c r="B119" s="36" t="s">
        <v>185</v>
      </c>
      <c r="C119" s="14">
        <v>6134</v>
      </c>
      <c r="D119" s="14">
        <f>D120</f>
        <v>0</v>
      </c>
      <c r="E119" s="14">
        <f t="shared" si="2"/>
        <v>6134</v>
      </c>
      <c r="F119" s="14">
        <v>6134</v>
      </c>
      <c r="G119" s="14">
        <f>G120</f>
        <v>0</v>
      </c>
      <c r="H119" s="14">
        <f t="shared" si="3"/>
        <v>6134</v>
      </c>
      <c r="I119" s="14">
        <f>I120</f>
        <v>0</v>
      </c>
      <c r="J119" s="14">
        <f>J120</f>
        <v>0</v>
      </c>
    </row>
    <row r="120" spans="1:10" s="16" customFormat="1" ht="25.5" hidden="1">
      <c r="A120" s="23" t="s">
        <v>300</v>
      </c>
      <c r="B120" s="36" t="s">
        <v>301</v>
      </c>
      <c r="C120" s="12">
        <v>6134</v>
      </c>
      <c r="D120" s="12">
        <f>D121</f>
        <v>0</v>
      </c>
      <c r="E120" s="12">
        <f t="shared" si="2"/>
        <v>6134</v>
      </c>
      <c r="F120" s="12">
        <v>6134</v>
      </c>
      <c r="G120" s="12">
        <f>G121</f>
        <v>0</v>
      </c>
      <c r="H120" s="12">
        <f t="shared" si="3"/>
        <v>6134</v>
      </c>
      <c r="I120" s="12">
        <f>I121</f>
        <v>0</v>
      </c>
      <c r="J120" s="12">
        <f>J121</f>
        <v>0</v>
      </c>
    </row>
    <row r="121" spans="1:10" s="16" customFormat="1" ht="38.25" hidden="1">
      <c r="A121" s="23" t="s">
        <v>302</v>
      </c>
      <c r="B121" s="34" t="s">
        <v>119</v>
      </c>
      <c r="C121" s="12">
        <v>6134</v>
      </c>
      <c r="D121" s="12"/>
      <c r="E121" s="12">
        <f t="shared" si="2"/>
        <v>6134</v>
      </c>
      <c r="F121" s="12">
        <v>6134</v>
      </c>
      <c r="G121" s="12"/>
      <c r="H121" s="12">
        <f t="shared" si="3"/>
        <v>6134</v>
      </c>
      <c r="I121" s="12"/>
      <c r="J121" s="12"/>
    </row>
    <row r="122" spans="1:10" s="16" customFormat="1" ht="12.75" hidden="1">
      <c r="A122" s="11" t="s">
        <v>303</v>
      </c>
      <c r="B122" s="34" t="s">
        <v>304</v>
      </c>
      <c r="C122" s="12">
        <v>200</v>
      </c>
      <c r="D122" s="12">
        <f>D123</f>
        <v>0</v>
      </c>
      <c r="E122" s="12">
        <f t="shared" si="2"/>
        <v>200</v>
      </c>
      <c r="F122" s="12">
        <v>200</v>
      </c>
      <c r="G122" s="12">
        <f>G123</f>
        <v>0</v>
      </c>
      <c r="H122" s="12">
        <f t="shared" si="3"/>
        <v>200</v>
      </c>
      <c r="I122" s="12">
        <f>I123</f>
        <v>0</v>
      </c>
      <c r="J122" s="12">
        <f>J123</f>
        <v>0</v>
      </c>
    </row>
    <row r="123" spans="1:10" s="16" customFormat="1" ht="30" customHeight="1" hidden="1">
      <c r="A123" s="19" t="s">
        <v>305</v>
      </c>
      <c r="B123" s="34" t="s">
        <v>312</v>
      </c>
      <c r="C123" s="12">
        <v>200</v>
      </c>
      <c r="D123" s="12">
        <f>D124</f>
        <v>0</v>
      </c>
      <c r="E123" s="12">
        <f t="shared" si="2"/>
        <v>200</v>
      </c>
      <c r="F123" s="12">
        <v>200</v>
      </c>
      <c r="G123" s="12">
        <f>G124</f>
        <v>0</v>
      </c>
      <c r="H123" s="12">
        <f t="shared" si="3"/>
        <v>200</v>
      </c>
      <c r="I123" s="12">
        <f>I124</f>
        <v>0</v>
      </c>
      <c r="J123" s="12">
        <f>J124</f>
        <v>0</v>
      </c>
    </row>
    <row r="124" spans="1:10" s="16" customFormat="1" ht="28.5" customHeight="1" hidden="1">
      <c r="A124" s="19" t="s">
        <v>313</v>
      </c>
      <c r="B124" s="41" t="s">
        <v>120</v>
      </c>
      <c r="C124" s="12">
        <v>200</v>
      </c>
      <c r="D124" s="12"/>
      <c r="E124" s="12">
        <f t="shared" si="2"/>
        <v>200</v>
      </c>
      <c r="F124" s="12">
        <v>200</v>
      </c>
      <c r="G124" s="12"/>
      <c r="H124" s="12">
        <f t="shared" si="3"/>
        <v>200</v>
      </c>
      <c r="I124" s="12"/>
      <c r="J124" s="12"/>
    </row>
    <row r="125" spans="1:10" s="16" customFormat="1" ht="18.75" customHeight="1" hidden="1">
      <c r="A125" s="11" t="s">
        <v>314</v>
      </c>
      <c r="B125" s="34" t="s">
        <v>315</v>
      </c>
      <c r="C125" s="12">
        <v>7334.2</v>
      </c>
      <c r="D125" s="12">
        <f>D126+D129+D130+D134+D136+D145+D146+D147+D157+D151+D153+D154+D155</f>
        <v>0</v>
      </c>
      <c r="E125" s="12">
        <f t="shared" si="2"/>
        <v>7334.2</v>
      </c>
      <c r="F125" s="12">
        <v>7527.9</v>
      </c>
      <c r="G125" s="12">
        <f>G126+G129+G130+G134+G136+G145+G146+G147+G157+G151+G153+G154+G155</f>
        <v>0</v>
      </c>
      <c r="H125" s="12">
        <f t="shared" si="3"/>
        <v>7527.9</v>
      </c>
      <c r="I125" s="12">
        <f>I126+I129+I130+I134+I136+I145+I146+I147+I157+I151+I153+I154</f>
        <v>0</v>
      </c>
      <c r="J125" s="12">
        <f>J126+J129+J130+J134+J136+J145+J146+J147+J157+J151+J153+J154</f>
        <v>0</v>
      </c>
    </row>
    <row r="126" spans="1:10" s="16" customFormat="1" ht="17.25" customHeight="1" hidden="1">
      <c r="A126" s="24" t="s">
        <v>316</v>
      </c>
      <c r="B126" s="36" t="s">
        <v>317</v>
      </c>
      <c r="C126" s="14">
        <v>375</v>
      </c>
      <c r="D126" s="14">
        <f>D127+D128</f>
        <v>0</v>
      </c>
      <c r="E126" s="14">
        <f t="shared" si="2"/>
        <v>375</v>
      </c>
      <c r="F126" s="14">
        <v>375</v>
      </c>
      <c r="G126" s="14">
        <f>G127+G128</f>
        <v>0</v>
      </c>
      <c r="H126" s="14">
        <f t="shared" si="3"/>
        <v>375</v>
      </c>
      <c r="I126" s="14">
        <f>I127+I128</f>
        <v>0</v>
      </c>
      <c r="J126" s="14">
        <f>J127+J128</f>
        <v>0</v>
      </c>
    </row>
    <row r="127" spans="1:10" s="16" customFormat="1" ht="40.5" customHeight="1" hidden="1">
      <c r="A127" s="24" t="s">
        <v>318</v>
      </c>
      <c r="B127" s="34" t="s">
        <v>111</v>
      </c>
      <c r="C127" s="14">
        <v>350</v>
      </c>
      <c r="D127" s="14"/>
      <c r="E127" s="14">
        <f t="shared" si="2"/>
        <v>350</v>
      </c>
      <c r="F127" s="14">
        <v>350</v>
      </c>
      <c r="G127" s="14"/>
      <c r="H127" s="14">
        <f t="shared" si="3"/>
        <v>350</v>
      </c>
      <c r="I127" s="14"/>
      <c r="J127" s="14"/>
    </row>
    <row r="128" spans="1:10" s="16" customFormat="1" ht="41.25" customHeight="1" hidden="1">
      <c r="A128" s="24" t="s">
        <v>323</v>
      </c>
      <c r="B128" s="34" t="s">
        <v>324</v>
      </c>
      <c r="C128" s="14">
        <v>25</v>
      </c>
      <c r="D128" s="14"/>
      <c r="E128" s="14">
        <f t="shared" si="2"/>
        <v>25</v>
      </c>
      <c r="F128" s="14">
        <v>25</v>
      </c>
      <c r="G128" s="14"/>
      <c r="H128" s="14">
        <f t="shared" si="3"/>
        <v>25</v>
      </c>
      <c r="I128" s="14"/>
      <c r="J128" s="14"/>
    </row>
    <row r="129" spans="1:10" s="16" customFormat="1" ht="39.75" customHeight="1" hidden="1">
      <c r="A129" s="24" t="s">
        <v>325</v>
      </c>
      <c r="B129" s="36" t="s">
        <v>326</v>
      </c>
      <c r="C129" s="14">
        <v>130</v>
      </c>
      <c r="D129" s="14"/>
      <c r="E129" s="14">
        <f t="shared" si="2"/>
        <v>130</v>
      </c>
      <c r="F129" s="14">
        <v>130</v>
      </c>
      <c r="G129" s="14"/>
      <c r="H129" s="14">
        <f t="shared" si="3"/>
        <v>130</v>
      </c>
      <c r="I129" s="14"/>
      <c r="J129" s="14"/>
    </row>
    <row r="130" spans="1:10" s="16" customFormat="1" ht="51" hidden="1">
      <c r="A130" s="24" t="s">
        <v>327</v>
      </c>
      <c r="B130" s="36" t="s">
        <v>328</v>
      </c>
      <c r="C130" s="14">
        <v>70</v>
      </c>
      <c r="D130" s="14">
        <f>D131</f>
        <v>0</v>
      </c>
      <c r="E130" s="14">
        <f t="shared" si="2"/>
        <v>70</v>
      </c>
      <c r="F130" s="14">
        <v>70</v>
      </c>
      <c r="G130" s="14">
        <f>G131</f>
        <v>0</v>
      </c>
      <c r="H130" s="14">
        <f t="shared" si="3"/>
        <v>70</v>
      </c>
      <c r="I130" s="14">
        <f>I131</f>
        <v>0</v>
      </c>
      <c r="J130" s="14">
        <f>J131</f>
        <v>0</v>
      </c>
    </row>
    <row r="131" spans="1:10" s="16" customFormat="1" ht="28.5" customHeight="1" hidden="1">
      <c r="A131" s="24" t="s">
        <v>336</v>
      </c>
      <c r="B131" s="36" t="s">
        <v>337</v>
      </c>
      <c r="C131" s="14">
        <v>70</v>
      </c>
      <c r="D131" s="14"/>
      <c r="E131" s="14">
        <f t="shared" si="2"/>
        <v>70</v>
      </c>
      <c r="F131" s="14">
        <v>70</v>
      </c>
      <c r="G131" s="14"/>
      <c r="H131" s="14">
        <f t="shared" si="3"/>
        <v>70</v>
      </c>
      <c r="I131" s="14"/>
      <c r="J131" s="14"/>
    </row>
    <row r="132" spans="1:10" s="16" customFormat="1" ht="38.25" hidden="1">
      <c r="A132" s="24" t="s">
        <v>329</v>
      </c>
      <c r="B132" s="36" t="s">
        <v>346</v>
      </c>
      <c r="C132" s="14">
        <v>0</v>
      </c>
      <c r="D132" s="14"/>
      <c r="E132" s="14">
        <f t="shared" si="2"/>
        <v>0</v>
      </c>
      <c r="F132" s="14">
        <v>0</v>
      </c>
      <c r="G132" s="14"/>
      <c r="H132" s="14">
        <f t="shared" si="3"/>
        <v>0</v>
      </c>
      <c r="I132" s="14"/>
      <c r="J132" s="14"/>
    </row>
    <row r="133" spans="1:10" s="16" customFormat="1" ht="38.25" hidden="1">
      <c r="A133" s="24" t="s">
        <v>347</v>
      </c>
      <c r="B133" s="36" t="s">
        <v>348</v>
      </c>
      <c r="C133" s="14">
        <v>0</v>
      </c>
      <c r="D133" s="14"/>
      <c r="E133" s="14">
        <f t="shared" si="2"/>
        <v>0</v>
      </c>
      <c r="F133" s="14">
        <v>0</v>
      </c>
      <c r="G133" s="14"/>
      <c r="H133" s="14">
        <f t="shared" si="3"/>
        <v>0</v>
      </c>
      <c r="I133" s="14"/>
      <c r="J133" s="14"/>
    </row>
    <row r="134" spans="1:10" s="16" customFormat="1" ht="25.5" hidden="1">
      <c r="A134" s="24" t="s">
        <v>349</v>
      </c>
      <c r="B134" s="36" t="s">
        <v>350</v>
      </c>
      <c r="C134" s="14">
        <v>0</v>
      </c>
      <c r="D134" s="14">
        <f>D135</f>
        <v>0</v>
      </c>
      <c r="E134" s="14">
        <f t="shared" si="2"/>
        <v>0</v>
      </c>
      <c r="F134" s="14">
        <v>0</v>
      </c>
      <c r="G134" s="14">
        <f>G135</f>
        <v>0</v>
      </c>
      <c r="H134" s="14">
        <f t="shared" si="3"/>
        <v>0</v>
      </c>
      <c r="I134" s="14">
        <f>I135</f>
        <v>0</v>
      </c>
      <c r="J134" s="14">
        <f>J135</f>
        <v>0</v>
      </c>
    </row>
    <row r="135" spans="1:10" s="16" customFormat="1" ht="38.25" hidden="1">
      <c r="A135" s="24" t="s">
        <v>351</v>
      </c>
      <c r="B135" s="36" t="s">
        <v>352</v>
      </c>
      <c r="C135" s="14">
        <v>0</v>
      </c>
      <c r="D135" s="14"/>
      <c r="E135" s="14">
        <f t="shared" si="2"/>
        <v>0</v>
      </c>
      <c r="F135" s="14">
        <v>0</v>
      </c>
      <c r="G135" s="14"/>
      <c r="H135" s="14">
        <f t="shared" si="3"/>
        <v>0</v>
      </c>
      <c r="I135" s="14"/>
      <c r="J135" s="14"/>
    </row>
    <row r="136" spans="1:10" s="16" customFormat="1" ht="66" customHeight="1" hidden="1">
      <c r="A136" s="24" t="s">
        <v>25</v>
      </c>
      <c r="B136" s="36" t="s">
        <v>156</v>
      </c>
      <c r="C136" s="14">
        <v>89.6</v>
      </c>
      <c r="D136" s="14">
        <f>D137+D138+D140+D141+D143+D139</f>
        <v>0</v>
      </c>
      <c r="E136" s="14">
        <f t="shared" si="2"/>
        <v>89.6</v>
      </c>
      <c r="F136" s="14">
        <v>85.9</v>
      </c>
      <c r="G136" s="14">
        <f>G137+G138+G140+G141+G143+G139</f>
        <v>0</v>
      </c>
      <c r="H136" s="14">
        <f t="shared" si="3"/>
        <v>85.9</v>
      </c>
      <c r="I136" s="14">
        <f>I137+I138+I140+I141+I143+I139</f>
        <v>0</v>
      </c>
      <c r="J136" s="14">
        <f>J137+J138+J140+J141+J143+J139</f>
        <v>0</v>
      </c>
    </row>
    <row r="137" spans="1:10" s="16" customFormat="1" ht="25.5" hidden="1">
      <c r="A137" s="24" t="s">
        <v>353</v>
      </c>
      <c r="B137" s="36" t="s">
        <v>41</v>
      </c>
      <c r="C137" s="14">
        <v>0</v>
      </c>
      <c r="D137" s="14"/>
      <c r="E137" s="14">
        <f aca="true" t="shared" si="4" ref="E137:E200">C137+D137</f>
        <v>0</v>
      </c>
      <c r="F137" s="14">
        <v>0</v>
      </c>
      <c r="G137" s="14"/>
      <c r="H137" s="14">
        <f aca="true" t="shared" si="5" ref="H137:H200">F137+G137</f>
        <v>0</v>
      </c>
      <c r="I137" s="14"/>
      <c r="J137" s="14"/>
    </row>
    <row r="138" spans="1:10" s="16" customFormat="1" ht="25.5" hidden="1">
      <c r="A138" s="24" t="s">
        <v>42</v>
      </c>
      <c r="B138" s="36" t="s">
        <v>43</v>
      </c>
      <c r="C138" s="14">
        <v>0</v>
      </c>
      <c r="D138" s="14"/>
      <c r="E138" s="14">
        <f t="shared" si="4"/>
        <v>0</v>
      </c>
      <c r="F138" s="14">
        <v>0</v>
      </c>
      <c r="G138" s="14"/>
      <c r="H138" s="14">
        <f t="shared" si="5"/>
        <v>0</v>
      </c>
      <c r="I138" s="14"/>
      <c r="J138" s="14"/>
    </row>
    <row r="139" spans="1:10" s="16" customFormat="1" ht="25.5" hidden="1">
      <c r="A139" s="24" t="s">
        <v>44</v>
      </c>
      <c r="B139" s="36" t="s">
        <v>125</v>
      </c>
      <c r="C139" s="14">
        <v>0</v>
      </c>
      <c r="D139" s="14"/>
      <c r="E139" s="14">
        <f t="shared" si="4"/>
        <v>0</v>
      </c>
      <c r="F139" s="14">
        <v>0</v>
      </c>
      <c r="G139" s="14"/>
      <c r="H139" s="14">
        <f t="shared" si="5"/>
        <v>0</v>
      </c>
      <c r="I139" s="14"/>
      <c r="J139" s="14"/>
    </row>
    <row r="140" spans="1:10" s="16" customFormat="1" ht="16.5" customHeight="1" hidden="1">
      <c r="A140" s="24" t="s">
        <v>45</v>
      </c>
      <c r="B140" s="36" t="s">
        <v>126</v>
      </c>
      <c r="C140" s="14">
        <v>89.6</v>
      </c>
      <c r="D140" s="14"/>
      <c r="E140" s="14">
        <f t="shared" si="4"/>
        <v>89.6</v>
      </c>
      <c r="F140" s="14">
        <v>85.9</v>
      </c>
      <c r="G140" s="14"/>
      <c r="H140" s="14">
        <f t="shared" si="5"/>
        <v>85.9</v>
      </c>
      <c r="I140" s="14"/>
      <c r="J140" s="14"/>
    </row>
    <row r="141" spans="1:10" s="16" customFormat="1" ht="25.5" hidden="1">
      <c r="A141" s="24" t="s">
        <v>46</v>
      </c>
      <c r="B141" s="36" t="s">
        <v>47</v>
      </c>
      <c r="C141" s="14">
        <v>0</v>
      </c>
      <c r="D141" s="14">
        <f>D142</f>
        <v>0</v>
      </c>
      <c r="E141" s="14">
        <f t="shared" si="4"/>
        <v>0</v>
      </c>
      <c r="F141" s="14">
        <v>0</v>
      </c>
      <c r="G141" s="14">
        <f>G142</f>
        <v>0</v>
      </c>
      <c r="H141" s="14">
        <f t="shared" si="5"/>
        <v>0</v>
      </c>
      <c r="I141" s="14">
        <f>I142</f>
        <v>0</v>
      </c>
      <c r="J141" s="14">
        <f>J142</f>
        <v>0</v>
      </c>
    </row>
    <row r="142" spans="1:10" s="16" customFormat="1" ht="38.25" hidden="1">
      <c r="A142" s="24" t="s">
        <v>48</v>
      </c>
      <c r="B142" s="36" t="s">
        <v>49</v>
      </c>
      <c r="C142" s="14">
        <v>0</v>
      </c>
      <c r="D142" s="14"/>
      <c r="E142" s="14">
        <f t="shared" si="4"/>
        <v>0</v>
      </c>
      <c r="F142" s="14">
        <v>0</v>
      </c>
      <c r="G142" s="14"/>
      <c r="H142" s="14">
        <f t="shared" si="5"/>
        <v>0</v>
      </c>
      <c r="I142" s="14"/>
      <c r="J142" s="14"/>
    </row>
    <row r="143" spans="1:10" s="16" customFormat="1" ht="25.5" hidden="1">
      <c r="A143" s="24" t="s">
        <v>50</v>
      </c>
      <c r="B143" s="36" t="s">
        <v>51</v>
      </c>
      <c r="C143" s="14">
        <v>0</v>
      </c>
      <c r="D143" s="14">
        <f>D144</f>
        <v>0</v>
      </c>
      <c r="E143" s="14">
        <f t="shared" si="4"/>
        <v>0</v>
      </c>
      <c r="F143" s="14">
        <v>0</v>
      </c>
      <c r="G143" s="14">
        <f>G144</f>
        <v>0</v>
      </c>
      <c r="H143" s="14">
        <f t="shared" si="5"/>
        <v>0</v>
      </c>
      <c r="I143" s="14">
        <f>I144</f>
        <v>0</v>
      </c>
      <c r="J143" s="14">
        <f>J144</f>
        <v>0</v>
      </c>
    </row>
    <row r="144" spans="1:10" s="16" customFormat="1" ht="26.25" customHeight="1" hidden="1">
      <c r="A144" s="24" t="s">
        <v>52</v>
      </c>
      <c r="B144" s="36" t="s">
        <v>53</v>
      </c>
      <c r="C144" s="14">
        <v>0</v>
      </c>
      <c r="D144" s="14"/>
      <c r="E144" s="14">
        <f t="shared" si="4"/>
        <v>0</v>
      </c>
      <c r="F144" s="14">
        <v>0</v>
      </c>
      <c r="G144" s="14"/>
      <c r="H144" s="14">
        <f t="shared" si="5"/>
        <v>0</v>
      </c>
      <c r="I144" s="14"/>
      <c r="J144" s="14"/>
    </row>
    <row r="145" spans="1:10" s="16" customFormat="1" ht="25.5" hidden="1">
      <c r="A145" s="24" t="s">
        <v>54</v>
      </c>
      <c r="B145" s="36" t="s">
        <v>59</v>
      </c>
      <c r="C145" s="14">
        <v>0</v>
      </c>
      <c r="D145" s="14"/>
      <c r="E145" s="14">
        <f t="shared" si="4"/>
        <v>0</v>
      </c>
      <c r="F145" s="14">
        <v>0</v>
      </c>
      <c r="G145" s="14"/>
      <c r="H145" s="14">
        <f t="shared" si="5"/>
        <v>0</v>
      </c>
      <c r="I145" s="14"/>
      <c r="J145" s="14"/>
    </row>
    <row r="146" spans="1:10" s="16" customFormat="1" ht="51" hidden="1">
      <c r="A146" s="24" t="s">
        <v>60</v>
      </c>
      <c r="B146" s="36" t="s">
        <v>61</v>
      </c>
      <c r="C146" s="14">
        <v>90</v>
      </c>
      <c r="D146" s="14">
        <v>0</v>
      </c>
      <c r="E146" s="14">
        <f t="shared" si="4"/>
        <v>90</v>
      </c>
      <c r="F146" s="14">
        <v>90</v>
      </c>
      <c r="G146" s="14">
        <v>0</v>
      </c>
      <c r="H146" s="14">
        <f t="shared" si="5"/>
        <v>90</v>
      </c>
      <c r="I146" s="14">
        <v>0</v>
      </c>
      <c r="J146" s="14">
        <v>0</v>
      </c>
    </row>
    <row r="147" spans="1:10" s="16" customFormat="1" ht="16.5" customHeight="1" hidden="1">
      <c r="A147" s="24" t="s">
        <v>62</v>
      </c>
      <c r="B147" s="36" t="s">
        <v>63</v>
      </c>
      <c r="C147" s="14">
        <v>8</v>
      </c>
      <c r="D147" s="14">
        <f>D150</f>
        <v>0</v>
      </c>
      <c r="E147" s="14">
        <f t="shared" si="4"/>
        <v>8</v>
      </c>
      <c r="F147" s="14">
        <v>8</v>
      </c>
      <c r="G147" s="14">
        <f>G150</f>
        <v>0</v>
      </c>
      <c r="H147" s="14">
        <f t="shared" si="5"/>
        <v>8</v>
      </c>
      <c r="I147" s="14">
        <f>I150</f>
        <v>0</v>
      </c>
      <c r="J147" s="14">
        <f>J150</f>
        <v>0</v>
      </c>
    </row>
    <row r="148" spans="1:10" s="16" customFormat="1" ht="30.75" customHeight="1" hidden="1">
      <c r="A148" s="24" t="s">
        <v>64</v>
      </c>
      <c r="B148" s="36" t="s">
        <v>65</v>
      </c>
      <c r="C148" s="14">
        <v>0</v>
      </c>
      <c r="D148" s="14">
        <f>D149</f>
        <v>0</v>
      </c>
      <c r="E148" s="14">
        <f t="shared" si="4"/>
        <v>0</v>
      </c>
      <c r="F148" s="14">
        <v>0</v>
      </c>
      <c r="G148" s="14">
        <f>G149</f>
        <v>0</v>
      </c>
      <c r="H148" s="14">
        <f t="shared" si="5"/>
        <v>0</v>
      </c>
      <c r="I148" s="14">
        <f>I149</f>
        <v>0</v>
      </c>
      <c r="J148" s="14">
        <f>J149</f>
        <v>0</v>
      </c>
    </row>
    <row r="149" spans="1:10" s="16" customFormat="1" ht="38.25" hidden="1">
      <c r="A149" s="24" t="s">
        <v>66</v>
      </c>
      <c r="B149" s="36" t="s">
        <v>67</v>
      </c>
      <c r="C149" s="14">
        <v>0</v>
      </c>
      <c r="D149" s="14"/>
      <c r="E149" s="14">
        <f t="shared" si="4"/>
        <v>0</v>
      </c>
      <c r="F149" s="14">
        <v>0</v>
      </c>
      <c r="G149" s="14"/>
      <c r="H149" s="14">
        <f t="shared" si="5"/>
        <v>0</v>
      </c>
      <c r="I149" s="14"/>
      <c r="J149" s="14"/>
    </row>
    <row r="150" spans="1:10" s="16" customFormat="1" ht="18" customHeight="1" hidden="1">
      <c r="A150" s="24" t="s">
        <v>68</v>
      </c>
      <c r="B150" s="36" t="s">
        <v>69</v>
      </c>
      <c r="C150" s="14">
        <v>8</v>
      </c>
      <c r="D150" s="14"/>
      <c r="E150" s="14">
        <f t="shared" si="4"/>
        <v>8</v>
      </c>
      <c r="F150" s="14">
        <v>8</v>
      </c>
      <c r="G150" s="14"/>
      <c r="H150" s="14">
        <f t="shared" si="5"/>
        <v>8</v>
      </c>
      <c r="I150" s="14"/>
      <c r="J150" s="14"/>
    </row>
    <row r="151" spans="1:10" s="16" customFormat="1" ht="28.5" customHeight="1" hidden="1">
      <c r="A151" s="24" t="s">
        <v>70</v>
      </c>
      <c r="B151" s="36" t="s">
        <v>71</v>
      </c>
      <c r="C151" s="14">
        <v>0</v>
      </c>
      <c r="D151" s="14">
        <f>D152</f>
        <v>0</v>
      </c>
      <c r="E151" s="14">
        <f t="shared" si="4"/>
        <v>0</v>
      </c>
      <c r="F151" s="14">
        <v>0</v>
      </c>
      <c r="G151" s="14">
        <f>G152</f>
        <v>0</v>
      </c>
      <c r="H151" s="14">
        <f t="shared" si="5"/>
        <v>0</v>
      </c>
      <c r="I151" s="14">
        <f>I152</f>
        <v>0</v>
      </c>
      <c r="J151" s="14">
        <f>J152</f>
        <v>0</v>
      </c>
    </row>
    <row r="152" spans="1:10" s="16" customFormat="1" ht="38.25" hidden="1">
      <c r="A152" s="24" t="s">
        <v>72</v>
      </c>
      <c r="B152" s="36" t="s">
        <v>354</v>
      </c>
      <c r="C152" s="14">
        <v>0</v>
      </c>
      <c r="D152" s="14"/>
      <c r="E152" s="14">
        <f t="shared" si="4"/>
        <v>0</v>
      </c>
      <c r="F152" s="14">
        <v>0</v>
      </c>
      <c r="G152" s="14"/>
      <c r="H152" s="14">
        <f t="shared" si="5"/>
        <v>0</v>
      </c>
      <c r="I152" s="14"/>
      <c r="J152" s="14"/>
    </row>
    <row r="153" spans="1:10" s="16" customFormat="1" ht="42" customHeight="1" hidden="1">
      <c r="A153" s="24" t="s">
        <v>355</v>
      </c>
      <c r="B153" s="36" t="s">
        <v>127</v>
      </c>
      <c r="C153" s="14">
        <v>6.6</v>
      </c>
      <c r="D153" s="14"/>
      <c r="E153" s="14">
        <f t="shared" si="4"/>
        <v>6.6</v>
      </c>
      <c r="F153" s="14">
        <v>7</v>
      </c>
      <c r="G153" s="14"/>
      <c r="H153" s="14">
        <f t="shared" si="5"/>
        <v>7</v>
      </c>
      <c r="I153" s="14"/>
      <c r="J153" s="14"/>
    </row>
    <row r="154" spans="1:10" s="16" customFormat="1" ht="28.5" customHeight="1" hidden="1">
      <c r="A154" s="24" t="s">
        <v>345</v>
      </c>
      <c r="B154" s="36" t="s">
        <v>344</v>
      </c>
      <c r="C154" s="14">
        <v>3400</v>
      </c>
      <c r="D154" s="14"/>
      <c r="E154" s="14">
        <f t="shared" si="4"/>
        <v>3400</v>
      </c>
      <c r="F154" s="14">
        <v>3600</v>
      </c>
      <c r="G154" s="14"/>
      <c r="H154" s="14">
        <f t="shared" si="5"/>
        <v>3600</v>
      </c>
      <c r="I154" s="14"/>
      <c r="J154" s="14"/>
    </row>
    <row r="155" spans="1:10" s="16" customFormat="1" ht="28.5" customHeight="1" hidden="1">
      <c r="A155" s="24" t="s">
        <v>508</v>
      </c>
      <c r="B155" s="36" t="s">
        <v>509</v>
      </c>
      <c r="C155" s="14">
        <v>300</v>
      </c>
      <c r="D155" s="14">
        <f>D156</f>
        <v>0</v>
      </c>
      <c r="E155" s="14">
        <f t="shared" si="4"/>
        <v>300</v>
      </c>
      <c r="F155" s="14">
        <v>295</v>
      </c>
      <c r="G155" s="14">
        <f>G156</f>
        <v>0</v>
      </c>
      <c r="H155" s="14">
        <f t="shared" si="5"/>
        <v>295</v>
      </c>
      <c r="I155" s="14"/>
      <c r="J155" s="14"/>
    </row>
    <row r="156" spans="1:10" s="16" customFormat="1" ht="28.5" customHeight="1" hidden="1">
      <c r="A156" s="24" t="s">
        <v>510</v>
      </c>
      <c r="B156" s="36" t="s">
        <v>511</v>
      </c>
      <c r="C156" s="14">
        <v>300</v>
      </c>
      <c r="D156" s="14"/>
      <c r="E156" s="14">
        <f t="shared" si="4"/>
        <v>300</v>
      </c>
      <c r="F156" s="14">
        <v>295</v>
      </c>
      <c r="G156" s="14"/>
      <c r="H156" s="14">
        <f t="shared" si="5"/>
        <v>295</v>
      </c>
      <c r="I156" s="14"/>
      <c r="J156" s="14"/>
    </row>
    <row r="157" spans="1:10" s="16" customFormat="1" ht="17.25" customHeight="1" hidden="1">
      <c r="A157" s="24" t="s">
        <v>356</v>
      </c>
      <c r="B157" s="36" t="s">
        <v>357</v>
      </c>
      <c r="C157" s="14">
        <v>2865</v>
      </c>
      <c r="D157" s="14">
        <f>D158</f>
        <v>0</v>
      </c>
      <c r="E157" s="14">
        <f t="shared" si="4"/>
        <v>2865</v>
      </c>
      <c r="F157" s="14">
        <v>2867</v>
      </c>
      <c r="G157" s="14">
        <f>G158</f>
        <v>0</v>
      </c>
      <c r="H157" s="14">
        <f t="shared" si="5"/>
        <v>2867</v>
      </c>
      <c r="I157" s="14">
        <f>I158</f>
        <v>0</v>
      </c>
      <c r="J157" s="14">
        <f>J158</f>
        <v>0</v>
      </c>
    </row>
    <row r="158" spans="1:10" s="16" customFormat="1" ht="38.25" hidden="1">
      <c r="A158" s="24" t="s">
        <v>358</v>
      </c>
      <c r="B158" s="36" t="s">
        <v>128</v>
      </c>
      <c r="C158" s="14">
        <v>2865</v>
      </c>
      <c r="D158" s="14"/>
      <c r="E158" s="14">
        <f t="shared" si="4"/>
        <v>2865</v>
      </c>
      <c r="F158" s="14">
        <v>2867</v>
      </c>
      <c r="G158" s="14"/>
      <c r="H158" s="14">
        <f t="shared" si="5"/>
        <v>2867</v>
      </c>
      <c r="I158" s="14"/>
      <c r="J158" s="14"/>
    </row>
    <row r="159" spans="1:10" s="16" customFormat="1" ht="15" customHeight="1" hidden="1">
      <c r="A159" s="11" t="s">
        <v>359</v>
      </c>
      <c r="B159" s="29" t="s">
        <v>360</v>
      </c>
      <c r="C159" s="12">
        <v>20</v>
      </c>
      <c r="D159" s="12">
        <f>D160+D162</f>
        <v>0</v>
      </c>
      <c r="E159" s="12">
        <f t="shared" si="4"/>
        <v>20</v>
      </c>
      <c r="F159" s="12">
        <v>20</v>
      </c>
      <c r="G159" s="12">
        <f>G160+G162</f>
        <v>0</v>
      </c>
      <c r="H159" s="12">
        <f t="shared" si="5"/>
        <v>20</v>
      </c>
      <c r="I159" s="12">
        <f>I160+I162</f>
        <v>0</v>
      </c>
      <c r="J159" s="12">
        <f>J160+J162</f>
        <v>0</v>
      </c>
    </row>
    <row r="160" spans="1:10" s="16" customFormat="1" ht="16.5" customHeight="1" hidden="1">
      <c r="A160" s="11" t="s">
        <v>361</v>
      </c>
      <c r="B160" s="29" t="s">
        <v>362</v>
      </c>
      <c r="C160" s="12">
        <v>0</v>
      </c>
      <c r="D160" s="12">
        <f>D161</f>
        <v>0</v>
      </c>
      <c r="E160" s="12">
        <f t="shared" si="4"/>
        <v>0</v>
      </c>
      <c r="F160" s="12">
        <v>0</v>
      </c>
      <c r="G160" s="12">
        <f>G161</f>
        <v>0</v>
      </c>
      <c r="H160" s="12">
        <f t="shared" si="5"/>
        <v>0</v>
      </c>
      <c r="I160" s="12">
        <f>I161</f>
        <v>0</v>
      </c>
      <c r="J160" s="12">
        <f>J161</f>
        <v>0</v>
      </c>
    </row>
    <row r="161" spans="1:10" s="16" customFormat="1" ht="25.5" hidden="1">
      <c r="A161" s="11" t="s">
        <v>363</v>
      </c>
      <c r="B161" s="29" t="s">
        <v>129</v>
      </c>
      <c r="C161" s="12">
        <v>0</v>
      </c>
      <c r="D161" s="12"/>
      <c r="E161" s="12">
        <f t="shared" si="4"/>
        <v>0</v>
      </c>
      <c r="F161" s="12">
        <v>0</v>
      </c>
      <c r="G161" s="12"/>
      <c r="H161" s="12">
        <f t="shared" si="5"/>
        <v>0</v>
      </c>
      <c r="I161" s="12"/>
      <c r="J161" s="12"/>
    </row>
    <row r="162" spans="1:10" s="16" customFormat="1" ht="14.25" customHeight="1" hidden="1">
      <c r="A162" s="11" t="s">
        <v>364</v>
      </c>
      <c r="B162" s="29" t="s">
        <v>365</v>
      </c>
      <c r="C162" s="12">
        <v>20</v>
      </c>
      <c r="D162" s="12">
        <f>D163</f>
        <v>0</v>
      </c>
      <c r="E162" s="12">
        <f t="shared" si="4"/>
        <v>20</v>
      </c>
      <c r="F162" s="12">
        <v>20</v>
      </c>
      <c r="G162" s="12">
        <f>G163</f>
        <v>0</v>
      </c>
      <c r="H162" s="12">
        <f t="shared" si="5"/>
        <v>20</v>
      </c>
      <c r="I162" s="12">
        <f>I163</f>
        <v>0</v>
      </c>
      <c r="J162" s="12">
        <f>J163</f>
        <v>0</v>
      </c>
    </row>
    <row r="163" spans="1:10" s="16" customFormat="1" ht="12.75" hidden="1">
      <c r="A163" s="11" t="s">
        <v>366</v>
      </c>
      <c r="B163" s="29" t="s">
        <v>367</v>
      </c>
      <c r="C163" s="12">
        <v>20</v>
      </c>
      <c r="D163" s="12"/>
      <c r="E163" s="12">
        <f t="shared" si="4"/>
        <v>20</v>
      </c>
      <c r="F163" s="12">
        <v>20</v>
      </c>
      <c r="G163" s="12"/>
      <c r="H163" s="12">
        <f t="shared" si="5"/>
        <v>20</v>
      </c>
      <c r="I163" s="12"/>
      <c r="J163" s="12"/>
    </row>
    <row r="164" spans="1:10" s="16" customFormat="1" ht="35.25" customHeight="1">
      <c r="A164" s="11" t="s">
        <v>368</v>
      </c>
      <c r="B164" s="34" t="s">
        <v>369</v>
      </c>
      <c r="C164" s="12">
        <v>1986574.9</v>
      </c>
      <c r="D164" s="12">
        <f>D165+D243+D252+D247</f>
        <v>-3556.4</v>
      </c>
      <c r="E164" s="12">
        <f t="shared" si="4"/>
        <v>1983018.5</v>
      </c>
      <c r="F164" s="12">
        <v>2036175</v>
      </c>
      <c r="G164" s="12">
        <f>G165+G243+G252+G247</f>
        <v>-3610.5</v>
      </c>
      <c r="H164" s="12">
        <f t="shared" si="5"/>
        <v>2032564.5</v>
      </c>
      <c r="I164" s="12">
        <f>I165+I243+I252+I247</f>
        <v>0</v>
      </c>
      <c r="J164" s="12">
        <f>J165+J243+J252+J247</f>
        <v>0</v>
      </c>
    </row>
    <row r="165" spans="1:12" s="16" customFormat="1" ht="45.75" customHeight="1">
      <c r="A165" s="18" t="s">
        <v>370</v>
      </c>
      <c r="B165" s="29" t="s">
        <v>371</v>
      </c>
      <c r="C165" s="12">
        <v>1986574.9</v>
      </c>
      <c r="D165" s="12">
        <f>D166+D170+D192+D229</f>
        <v>-3556.4</v>
      </c>
      <c r="E165" s="12">
        <f t="shared" si="4"/>
        <v>1983018.5</v>
      </c>
      <c r="F165" s="12">
        <v>2036175</v>
      </c>
      <c r="G165" s="12">
        <f>G166+G170+G192+G229</f>
        <v>-3610.5</v>
      </c>
      <c r="H165" s="12">
        <f t="shared" si="5"/>
        <v>2032564.5</v>
      </c>
      <c r="I165" s="12">
        <f>I166+I170+I192+I229</f>
        <v>0</v>
      </c>
      <c r="J165" s="12">
        <f>J166+J170+J192+J229</f>
        <v>0</v>
      </c>
      <c r="K165" s="52"/>
      <c r="L165" s="52"/>
    </row>
    <row r="166" spans="1:10" s="16" customFormat="1" ht="37.5" customHeight="1">
      <c r="A166" s="19" t="s">
        <v>372</v>
      </c>
      <c r="B166" s="34" t="s">
        <v>373</v>
      </c>
      <c r="C166" s="12">
        <v>35563.8</v>
      </c>
      <c r="D166" s="12">
        <f>D167</f>
        <v>-3556.4</v>
      </c>
      <c r="E166" s="12">
        <f t="shared" si="4"/>
        <v>32007.4</v>
      </c>
      <c r="F166" s="12">
        <v>36105.1</v>
      </c>
      <c r="G166" s="12">
        <f>G167</f>
        <v>-3610.5</v>
      </c>
      <c r="H166" s="12">
        <f t="shared" si="5"/>
        <v>32494.6</v>
      </c>
      <c r="I166" s="12">
        <f>I167</f>
        <v>0</v>
      </c>
      <c r="J166" s="12">
        <f>J167</f>
        <v>0</v>
      </c>
    </row>
    <row r="167" spans="1:10" s="16" customFormat="1" ht="15.75" customHeight="1" hidden="1">
      <c r="A167" s="11" t="s">
        <v>374</v>
      </c>
      <c r="B167" s="29" t="s">
        <v>375</v>
      </c>
      <c r="C167" s="12">
        <v>35563.8</v>
      </c>
      <c r="D167" s="12">
        <v>-3556.4</v>
      </c>
      <c r="E167" s="12">
        <f t="shared" si="4"/>
        <v>32007.4</v>
      </c>
      <c r="F167" s="12">
        <v>36105.1</v>
      </c>
      <c r="G167" s="12">
        <v>-3610.5</v>
      </c>
      <c r="H167" s="12">
        <f t="shared" si="5"/>
        <v>32494.6</v>
      </c>
      <c r="I167" s="12">
        <f>I168</f>
        <v>0</v>
      </c>
      <c r="J167" s="12">
        <f>J168</f>
        <v>0</v>
      </c>
    </row>
    <row r="168" spans="1:10" ht="17.25" customHeight="1" hidden="1">
      <c r="A168" s="11" t="s">
        <v>309</v>
      </c>
      <c r="B168" s="29" t="s">
        <v>484</v>
      </c>
      <c r="C168" s="12"/>
      <c r="D168" s="12"/>
      <c r="E168" s="12">
        <f t="shared" si="4"/>
        <v>0</v>
      </c>
      <c r="F168" s="12"/>
      <c r="G168" s="12"/>
      <c r="H168" s="12">
        <f t="shared" si="5"/>
        <v>0</v>
      </c>
      <c r="I168" s="12"/>
      <c r="J168" s="12"/>
    </row>
    <row r="169" spans="1:10" ht="25.5" hidden="1">
      <c r="A169" s="11" t="s">
        <v>378</v>
      </c>
      <c r="B169" s="29" t="s">
        <v>379</v>
      </c>
      <c r="C169" s="12">
        <v>0</v>
      </c>
      <c r="D169" s="12"/>
      <c r="E169" s="12">
        <f t="shared" si="4"/>
        <v>0</v>
      </c>
      <c r="F169" s="12">
        <v>0</v>
      </c>
      <c r="G169" s="12"/>
      <c r="H169" s="12">
        <f t="shared" si="5"/>
        <v>0</v>
      </c>
      <c r="I169" s="12"/>
      <c r="J169" s="12"/>
    </row>
    <row r="170" spans="1:10" ht="25.5" hidden="1">
      <c r="A170" s="22" t="s">
        <v>380</v>
      </c>
      <c r="B170" s="31" t="s">
        <v>381</v>
      </c>
      <c r="C170" s="13">
        <v>39020.9</v>
      </c>
      <c r="D170" s="13">
        <f>D171+D190+D175+D177+D182+D173+D186+D179</f>
        <v>0</v>
      </c>
      <c r="E170" s="13">
        <f t="shared" si="4"/>
        <v>39020.9</v>
      </c>
      <c r="F170" s="13">
        <v>46417.3</v>
      </c>
      <c r="G170" s="13">
        <f>G171+G190+G175+G177+G182+G173+G186+G179</f>
        <v>0</v>
      </c>
      <c r="H170" s="13">
        <f t="shared" si="5"/>
        <v>46417.3</v>
      </c>
      <c r="I170" s="13">
        <f>I171+I190+I175+I177+I182+I173+I186+I179</f>
        <v>0</v>
      </c>
      <c r="J170" s="13">
        <f>J171+J190+J175+J177+J182+J173+J186+J179</f>
        <v>0</v>
      </c>
    </row>
    <row r="171" spans="1:10" ht="12.75" hidden="1">
      <c r="A171" s="23" t="s">
        <v>382</v>
      </c>
      <c r="B171" s="36" t="s">
        <v>383</v>
      </c>
      <c r="C171" s="14">
        <v>0</v>
      </c>
      <c r="D171" s="14">
        <f>D172</f>
        <v>0</v>
      </c>
      <c r="E171" s="14">
        <f t="shared" si="4"/>
        <v>0</v>
      </c>
      <c r="F171" s="14">
        <v>0</v>
      </c>
      <c r="G171" s="14">
        <f>G172</f>
        <v>0</v>
      </c>
      <c r="H171" s="14">
        <f t="shared" si="5"/>
        <v>0</v>
      </c>
      <c r="I171" s="14">
        <f>I172</f>
        <v>0</v>
      </c>
      <c r="J171" s="14">
        <f>J172</f>
        <v>0</v>
      </c>
    </row>
    <row r="172" spans="1:10" ht="25.5" hidden="1">
      <c r="A172" s="23" t="s">
        <v>384</v>
      </c>
      <c r="B172" s="36" t="s">
        <v>385</v>
      </c>
      <c r="C172" s="14">
        <v>0</v>
      </c>
      <c r="D172" s="14"/>
      <c r="E172" s="14">
        <f t="shared" si="4"/>
        <v>0</v>
      </c>
      <c r="F172" s="14">
        <v>0</v>
      </c>
      <c r="G172" s="14"/>
      <c r="H172" s="14">
        <f t="shared" si="5"/>
        <v>0</v>
      </c>
      <c r="I172" s="14"/>
      <c r="J172" s="14"/>
    </row>
    <row r="173" spans="1:10" ht="25.5" hidden="1">
      <c r="A173" s="23" t="s">
        <v>332</v>
      </c>
      <c r="B173" s="36" t="s">
        <v>330</v>
      </c>
      <c r="C173" s="14">
        <v>0</v>
      </c>
      <c r="D173" s="14">
        <f>D174</f>
        <v>0</v>
      </c>
      <c r="E173" s="14">
        <f t="shared" si="4"/>
        <v>0</v>
      </c>
      <c r="F173" s="14">
        <v>0</v>
      </c>
      <c r="G173" s="14">
        <f>G174</f>
        <v>0</v>
      </c>
      <c r="H173" s="14">
        <f t="shared" si="5"/>
        <v>0</v>
      </c>
      <c r="I173" s="14">
        <f>I174</f>
        <v>0</v>
      </c>
      <c r="J173" s="14">
        <f>J174</f>
        <v>0</v>
      </c>
    </row>
    <row r="174" spans="1:10" ht="18" customHeight="1" hidden="1">
      <c r="A174" s="23" t="s">
        <v>333</v>
      </c>
      <c r="B174" s="36" t="s">
        <v>331</v>
      </c>
      <c r="C174" s="14">
        <v>0</v>
      </c>
      <c r="D174" s="14"/>
      <c r="E174" s="14">
        <f t="shared" si="4"/>
        <v>0</v>
      </c>
      <c r="F174" s="14">
        <v>0</v>
      </c>
      <c r="G174" s="14"/>
      <c r="H174" s="14">
        <f t="shared" si="5"/>
        <v>0</v>
      </c>
      <c r="I174" s="14"/>
      <c r="J174" s="14"/>
    </row>
    <row r="175" spans="1:10" ht="51" hidden="1">
      <c r="A175" s="23" t="s">
        <v>386</v>
      </c>
      <c r="B175" s="36" t="s">
        <v>387</v>
      </c>
      <c r="C175" s="14">
        <v>0</v>
      </c>
      <c r="D175" s="14">
        <f>D176</f>
        <v>0</v>
      </c>
      <c r="E175" s="14">
        <f t="shared" si="4"/>
        <v>0</v>
      </c>
      <c r="F175" s="14">
        <v>0</v>
      </c>
      <c r="G175" s="14">
        <f>G176</f>
        <v>0</v>
      </c>
      <c r="H175" s="14">
        <f t="shared" si="5"/>
        <v>0</v>
      </c>
      <c r="I175" s="14">
        <f>I176</f>
        <v>0</v>
      </c>
      <c r="J175" s="14">
        <f>J176</f>
        <v>0</v>
      </c>
    </row>
    <row r="176" spans="1:10" ht="38.25" hidden="1">
      <c r="A176" s="23" t="s">
        <v>388</v>
      </c>
      <c r="B176" s="36" t="s">
        <v>389</v>
      </c>
      <c r="C176" s="14">
        <v>0</v>
      </c>
      <c r="D176" s="14"/>
      <c r="E176" s="14">
        <f t="shared" si="4"/>
        <v>0</v>
      </c>
      <c r="F176" s="14">
        <v>0</v>
      </c>
      <c r="G176" s="14"/>
      <c r="H176" s="14">
        <f t="shared" si="5"/>
        <v>0</v>
      </c>
      <c r="I176" s="14"/>
      <c r="J176" s="14"/>
    </row>
    <row r="177" spans="1:10" ht="38.25" hidden="1">
      <c r="A177" s="23" t="s">
        <v>390</v>
      </c>
      <c r="B177" s="36" t="s">
        <v>83</v>
      </c>
      <c r="C177" s="14">
        <v>0</v>
      </c>
      <c r="D177" s="14">
        <f>D178</f>
        <v>0</v>
      </c>
      <c r="E177" s="14">
        <f t="shared" si="4"/>
        <v>0</v>
      </c>
      <c r="F177" s="14">
        <v>0</v>
      </c>
      <c r="G177" s="14">
        <f>G178</f>
        <v>0</v>
      </c>
      <c r="H177" s="14">
        <f t="shared" si="5"/>
        <v>0</v>
      </c>
      <c r="I177" s="14">
        <f>I178</f>
        <v>0</v>
      </c>
      <c r="J177" s="14">
        <f>J178</f>
        <v>0</v>
      </c>
    </row>
    <row r="178" spans="1:10" ht="51" hidden="1">
      <c r="A178" s="23" t="s">
        <v>84</v>
      </c>
      <c r="B178" s="36" t="s">
        <v>85</v>
      </c>
      <c r="C178" s="14">
        <v>0</v>
      </c>
      <c r="D178" s="14"/>
      <c r="E178" s="14">
        <f t="shared" si="4"/>
        <v>0</v>
      </c>
      <c r="F178" s="14">
        <v>0</v>
      </c>
      <c r="G178" s="14"/>
      <c r="H178" s="14">
        <f t="shared" si="5"/>
        <v>0</v>
      </c>
      <c r="I178" s="14"/>
      <c r="J178" s="14"/>
    </row>
    <row r="179" spans="1:10" ht="55.5" customHeight="1" hidden="1">
      <c r="A179" s="23" t="s">
        <v>29</v>
      </c>
      <c r="B179" s="36" t="s">
        <v>319</v>
      </c>
      <c r="C179" s="14">
        <v>0</v>
      </c>
      <c r="D179" s="14">
        <f>D180</f>
        <v>0</v>
      </c>
      <c r="E179" s="14">
        <f t="shared" si="4"/>
        <v>0</v>
      </c>
      <c r="F179" s="14">
        <v>0</v>
      </c>
      <c r="G179" s="14">
        <f>G180</f>
        <v>0</v>
      </c>
      <c r="H179" s="14">
        <f t="shared" si="5"/>
        <v>0</v>
      </c>
      <c r="I179" s="14">
        <f>I180</f>
        <v>0</v>
      </c>
      <c r="J179" s="14">
        <f>J180</f>
        <v>0</v>
      </c>
    </row>
    <row r="180" spans="1:10" ht="53.25" customHeight="1" hidden="1">
      <c r="A180" s="23" t="s">
        <v>30</v>
      </c>
      <c r="B180" s="36" t="s">
        <v>320</v>
      </c>
      <c r="C180" s="14">
        <v>0</v>
      </c>
      <c r="D180" s="14">
        <f>D181</f>
        <v>0</v>
      </c>
      <c r="E180" s="14">
        <f t="shared" si="4"/>
        <v>0</v>
      </c>
      <c r="F180" s="14">
        <v>0</v>
      </c>
      <c r="G180" s="14">
        <f>G181</f>
        <v>0</v>
      </c>
      <c r="H180" s="14">
        <f t="shared" si="5"/>
        <v>0</v>
      </c>
      <c r="I180" s="14">
        <f>I181</f>
        <v>0</v>
      </c>
      <c r="J180" s="14">
        <f>J181</f>
        <v>0</v>
      </c>
    </row>
    <row r="181" spans="1:10" ht="41.25" customHeight="1" hidden="1">
      <c r="A181" s="23" t="s">
        <v>31</v>
      </c>
      <c r="B181" s="36" t="s">
        <v>321</v>
      </c>
      <c r="C181" s="14">
        <v>0</v>
      </c>
      <c r="D181" s="14"/>
      <c r="E181" s="14">
        <f t="shared" si="4"/>
        <v>0</v>
      </c>
      <c r="F181" s="14">
        <v>0</v>
      </c>
      <c r="G181" s="14"/>
      <c r="H181" s="14">
        <f t="shared" si="5"/>
        <v>0</v>
      </c>
      <c r="I181" s="14"/>
      <c r="J181" s="14"/>
    </row>
    <row r="182" spans="1:10" ht="51" hidden="1">
      <c r="A182" s="23" t="s">
        <v>86</v>
      </c>
      <c r="B182" s="36" t="s">
        <v>87</v>
      </c>
      <c r="C182" s="14">
        <v>0</v>
      </c>
      <c r="D182" s="14">
        <f>D183+D185</f>
        <v>0</v>
      </c>
      <c r="E182" s="14">
        <f t="shared" si="4"/>
        <v>0</v>
      </c>
      <c r="F182" s="14">
        <v>0</v>
      </c>
      <c r="G182" s="14">
        <f>G183+G185</f>
        <v>0</v>
      </c>
      <c r="H182" s="14">
        <f t="shared" si="5"/>
        <v>0</v>
      </c>
      <c r="I182" s="14">
        <f>I183+I185</f>
        <v>0</v>
      </c>
      <c r="J182" s="14">
        <f>J183+J185</f>
        <v>0</v>
      </c>
    </row>
    <row r="183" spans="1:10" ht="51" hidden="1">
      <c r="A183" s="23" t="s">
        <v>88</v>
      </c>
      <c r="B183" s="36" t="s">
        <v>89</v>
      </c>
      <c r="C183" s="14">
        <v>0</v>
      </c>
      <c r="D183" s="14">
        <f>D184</f>
        <v>0</v>
      </c>
      <c r="E183" s="14">
        <f t="shared" si="4"/>
        <v>0</v>
      </c>
      <c r="F183" s="14">
        <v>0</v>
      </c>
      <c r="G183" s="14">
        <f>G184</f>
        <v>0</v>
      </c>
      <c r="H183" s="14">
        <f t="shared" si="5"/>
        <v>0</v>
      </c>
      <c r="I183" s="14">
        <f>I184</f>
        <v>0</v>
      </c>
      <c r="J183" s="14">
        <f>J184</f>
        <v>0</v>
      </c>
    </row>
    <row r="184" spans="1:10" ht="38.25" hidden="1">
      <c r="A184" s="23" t="s">
        <v>90</v>
      </c>
      <c r="B184" s="36" t="s">
        <v>130</v>
      </c>
      <c r="C184" s="14">
        <v>0</v>
      </c>
      <c r="D184" s="14"/>
      <c r="E184" s="14">
        <f t="shared" si="4"/>
        <v>0</v>
      </c>
      <c r="F184" s="14">
        <v>0</v>
      </c>
      <c r="G184" s="14"/>
      <c r="H184" s="14">
        <f t="shared" si="5"/>
        <v>0</v>
      </c>
      <c r="I184" s="14"/>
      <c r="J184" s="14"/>
    </row>
    <row r="185" spans="1:10" ht="38.25" hidden="1">
      <c r="A185" s="23" t="s">
        <v>58</v>
      </c>
      <c r="B185" s="36" t="s">
        <v>230</v>
      </c>
      <c r="C185" s="14">
        <v>0</v>
      </c>
      <c r="D185" s="14"/>
      <c r="E185" s="14">
        <f t="shared" si="4"/>
        <v>0</v>
      </c>
      <c r="F185" s="14">
        <v>0</v>
      </c>
      <c r="G185" s="14"/>
      <c r="H185" s="14">
        <f t="shared" si="5"/>
        <v>0</v>
      </c>
      <c r="I185" s="14"/>
      <c r="J185" s="14"/>
    </row>
    <row r="186" spans="1:10" ht="51" hidden="1">
      <c r="A186" s="23" t="s">
        <v>339</v>
      </c>
      <c r="B186" s="36" t="s">
        <v>338</v>
      </c>
      <c r="C186" s="14">
        <v>0</v>
      </c>
      <c r="D186" s="14">
        <f>D187</f>
        <v>0</v>
      </c>
      <c r="E186" s="14">
        <f t="shared" si="4"/>
        <v>0</v>
      </c>
      <c r="F186" s="14">
        <v>0</v>
      </c>
      <c r="G186" s="14">
        <f>G187</f>
        <v>0</v>
      </c>
      <c r="H186" s="14">
        <f t="shared" si="5"/>
        <v>0</v>
      </c>
      <c r="I186" s="14">
        <f>I187</f>
        <v>0</v>
      </c>
      <c r="J186" s="14">
        <f>J187</f>
        <v>0</v>
      </c>
    </row>
    <row r="187" spans="1:10" ht="51" hidden="1">
      <c r="A187" s="23" t="s">
        <v>340</v>
      </c>
      <c r="B187" s="36" t="s">
        <v>479</v>
      </c>
      <c r="C187" s="14">
        <v>0</v>
      </c>
      <c r="D187" s="14"/>
      <c r="E187" s="14">
        <f t="shared" si="4"/>
        <v>0</v>
      </c>
      <c r="F187" s="14">
        <v>0</v>
      </c>
      <c r="G187" s="14"/>
      <c r="H187" s="14">
        <f t="shared" si="5"/>
        <v>0</v>
      </c>
      <c r="I187" s="14"/>
      <c r="J187" s="14"/>
    </row>
    <row r="188" spans="1:10" s="16" customFormat="1" ht="25.5" hidden="1">
      <c r="A188" s="23" t="s">
        <v>397</v>
      </c>
      <c r="B188" s="36" t="s">
        <v>398</v>
      </c>
      <c r="C188" s="14">
        <v>0</v>
      </c>
      <c r="D188" s="14">
        <f>D189</f>
        <v>0</v>
      </c>
      <c r="E188" s="14">
        <f t="shared" si="4"/>
        <v>0</v>
      </c>
      <c r="F188" s="14">
        <v>0</v>
      </c>
      <c r="G188" s="14">
        <f>G189</f>
        <v>0</v>
      </c>
      <c r="H188" s="14">
        <f t="shared" si="5"/>
        <v>0</v>
      </c>
      <c r="I188" s="14">
        <f>I189</f>
        <v>0</v>
      </c>
      <c r="J188" s="14">
        <f>J189</f>
        <v>0</v>
      </c>
    </row>
    <row r="189" spans="1:10" ht="25.5" hidden="1">
      <c r="A189" s="23" t="s">
        <v>396</v>
      </c>
      <c r="B189" s="36" t="s">
        <v>395</v>
      </c>
      <c r="C189" s="14">
        <v>0</v>
      </c>
      <c r="D189" s="14"/>
      <c r="E189" s="14">
        <f t="shared" si="4"/>
        <v>0</v>
      </c>
      <c r="F189" s="14">
        <v>0</v>
      </c>
      <c r="G189" s="14"/>
      <c r="H189" s="14">
        <f t="shared" si="5"/>
        <v>0</v>
      </c>
      <c r="I189" s="14"/>
      <c r="J189" s="14"/>
    </row>
    <row r="190" spans="1:10" ht="12.75" hidden="1">
      <c r="A190" s="19" t="s">
        <v>91</v>
      </c>
      <c r="B190" s="29" t="s">
        <v>92</v>
      </c>
      <c r="C190" s="14">
        <v>39020.9</v>
      </c>
      <c r="D190" s="14">
        <f>D191</f>
        <v>0</v>
      </c>
      <c r="E190" s="14">
        <f t="shared" si="4"/>
        <v>39020.9</v>
      </c>
      <c r="F190" s="14">
        <v>46417.3</v>
      </c>
      <c r="G190" s="14">
        <f>G191</f>
        <v>0</v>
      </c>
      <c r="H190" s="14">
        <f t="shared" si="5"/>
        <v>46417.3</v>
      </c>
      <c r="I190" s="14">
        <f>I191</f>
        <v>0</v>
      </c>
      <c r="J190" s="14">
        <f>J191</f>
        <v>0</v>
      </c>
    </row>
    <row r="191" spans="1:10" ht="15" customHeight="1" hidden="1">
      <c r="A191" s="19" t="s">
        <v>93</v>
      </c>
      <c r="B191" s="29" t="s">
        <v>131</v>
      </c>
      <c r="C191" s="14">
        <v>39020.9</v>
      </c>
      <c r="D191" s="14"/>
      <c r="E191" s="14">
        <f t="shared" si="4"/>
        <v>39020.9</v>
      </c>
      <c r="F191" s="14">
        <v>46417.3</v>
      </c>
      <c r="G191" s="14"/>
      <c r="H191" s="14">
        <f t="shared" si="5"/>
        <v>46417.3</v>
      </c>
      <c r="I191" s="14"/>
      <c r="J191" s="14"/>
    </row>
    <row r="192" spans="1:10" ht="17.25" customHeight="1" hidden="1">
      <c r="A192" s="22" t="s">
        <v>94</v>
      </c>
      <c r="B192" s="30" t="s">
        <v>95</v>
      </c>
      <c r="C192" s="13">
        <v>1410733.5</v>
      </c>
      <c r="D192" s="13">
        <f>D195+D197+D199+D201+D203+D207+D209+D211+D213+D215+D227+D217+D219+D221+D205+D223+D225</f>
        <v>0</v>
      </c>
      <c r="E192" s="13">
        <f t="shared" si="4"/>
        <v>1410733.5</v>
      </c>
      <c r="F192" s="13">
        <v>1411335.7</v>
      </c>
      <c r="G192" s="13">
        <f>G195+G197+G199+G201+G203+G207+G209+G211+G213+G215+G227+G217+G219+G221+G205+G223+G225</f>
        <v>0</v>
      </c>
      <c r="H192" s="13">
        <f t="shared" si="5"/>
        <v>1411335.7</v>
      </c>
      <c r="I192" s="13">
        <f>I195+I197+I199+I201+I203+I207+I209+I211+I213+I215+I227+I217+I219+I221+I205+I223+I225</f>
        <v>0</v>
      </c>
      <c r="J192" s="13">
        <f>J195+J197+J199+J201+J203+J207+J209+J211+J213+J215+J227+J217+J219+J221+J205+J223+J225</f>
        <v>0</v>
      </c>
    </row>
    <row r="193" spans="1:10" ht="27" customHeight="1" hidden="1">
      <c r="A193" s="23" t="s">
        <v>391</v>
      </c>
      <c r="B193" s="32" t="s">
        <v>392</v>
      </c>
      <c r="C193" s="13">
        <v>0</v>
      </c>
      <c r="D193" s="13"/>
      <c r="E193" s="13">
        <f t="shared" si="4"/>
        <v>0</v>
      </c>
      <c r="F193" s="13">
        <v>0</v>
      </c>
      <c r="G193" s="13"/>
      <c r="H193" s="13">
        <f t="shared" si="5"/>
        <v>0</v>
      </c>
      <c r="I193" s="13"/>
      <c r="J193" s="13"/>
    </row>
    <row r="194" spans="1:10" ht="18" customHeight="1" hidden="1">
      <c r="A194" s="23" t="s">
        <v>393</v>
      </c>
      <c r="B194" s="32" t="s">
        <v>73</v>
      </c>
      <c r="C194" s="13">
        <v>0</v>
      </c>
      <c r="D194" s="13"/>
      <c r="E194" s="13">
        <f t="shared" si="4"/>
        <v>0</v>
      </c>
      <c r="F194" s="13">
        <v>0</v>
      </c>
      <c r="G194" s="13"/>
      <c r="H194" s="13">
        <f t="shared" si="5"/>
        <v>0</v>
      </c>
      <c r="I194" s="13"/>
      <c r="J194" s="13"/>
    </row>
    <row r="195" spans="1:10" ht="18" customHeight="1" hidden="1">
      <c r="A195" s="23" t="s">
        <v>74</v>
      </c>
      <c r="B195" s="32" t="s">
        <v>75</v>
      </c>
      <c r="C195" s="14">
        <v>5181</v>
      </c>
      <c r="D195" s="14">
        <f>D196</f>
        <v>0</v>
      </c>
      <c r="E195" s="14">
        <f t="shared" si="4"/>
        <v>5181</v>
      </c>
      <c r="F195" s="14">
        <v>5181</v>
      </c>
      <c r="G195" s="14">
        <f>G196</f>
        <v>0</v>
      </c>
      <c r="H195" s="14">
        <f t="shared" si="5"/>
        <v>5181</v>
      </c>
      <c r="I195" s="14">
        <f>I196</f>
        <v>0</v>
      </c>
      <c r="J195" s="14">
        <f>J196</f>
        <v>0</v>
      </c>
    </row>
    <row r="196" spans="1:10" ht="25.5" hidden="1">
      <c r="A196" s="23" t="s">
        <v>76</v>
      </c>
      <c r="B196" s="32" t="s">
        <v>132</v>
      </c>
      <c r="C196" s="14">
        <v>5181</v>
      </c>
      <c r="D196" s="14"/>
      <c r="E196" s="14">
        <f t="shared" si="4"/>
        <v>5181</v>
      </c>
      <c r="F196" s="14">
        <v>5181</v>
      </c>
      <c r="G196" s="14"/>
      <c r="H196" s="14">
        <f t="shared" si="5"/>
        <v>5181</v>
      </c>
      <c r="I196" s="14"/>
      <c r="J196" s="14"/>
    </row>
    <row r="197" spans="1:10" ht="38.25" hidden="1">
      <c r="A197" s="19" t="s">
        <v>77</v>
      </c>
      <c r="B197" s="32" t="s">
        <v>78</v>
      </c>
      <c r="C197" s="14">
        <v>0</v>
      </c>
      <c r="D197" s="14">
        <f>D198</f>
        <v>0</v>
      </c>
      <c r="E197" s="14">
        <f t="shared" si="4"/>
        <v>0</v>
      </c>
      <c r="F197" s="14">
        <v>0</v>
      </c>
      <c r="G197" s="14">
        <f>G198</f>
        <v>0</v>
      </c>
      <c r="H197" s="14">
        <f t="shared" si="5"/>
        <v>0</v>
      </c>
      <c r="I197" s="14">
        <f>I198</f>
        <v>0</v>
      </c>
      <c r="J197" s="14">
        <f>J198</f>
        <v>0</v>
      </c>
    </row>
    <row r="198" spans="1:10" ht="38.25" hidden="1">
      <c r="A198" s="19" t="s">
        <v>79</v>
      </c>
      <c r="B198" s="32" t="s">
        <v>80</v>
      </c>
      <c r="C198" s="14">
        <v>0</v>
      </c>
      <c r="D198" s="14">
        <v>0</v>
      </c>
      <c r="E198" s="14">
        <f t="shared" si="4"/>
        <v>0</v>
      </c>
      <c r="F198" s="14">
        <v>0</v>
      </c>
      <c r="G198" s="14">
        <v>0</v>
      </c>
      <c r="H198" s="14">
        <f t="shared" si="5"/>
        <v>0</v>
      </c>
      <c r="I198" s="14">
        <v>0</v>
      </c>
      <c r="J198" s="14">
        <v>0</v>
      </c>
    </row>
    <row r="199" spans="1:10" ht="38.25" hidden="1">
      <c r="A199" s="19" t="s">
        <v>81</v>
      </c>
      <c r="B199" s="32" t="s">
        <v>82</v>
      </c>
      <c r="C199" s="14">
        <v>0</v>
      </c>
      <c r="D199" s="14">
        <f>D200</f>
        <v>0</v>
      </c>
      <c r="E199" s="14">
        <f t="shared" si="4"/>
        <v>0</v>
      </c>
      <c r="F199" s="14">
        <v>0</v>
      </c>
      <c r="G199" s="14">
        <f>G200</f>
        <v>0</v>
      </c>
      <c r="H199" s="14">
        <f t="shared" si="5"/>
        <v>0</v>
      </c>
      <c r="I199" s="14">
        <f>I200</f>
        <v>0</v>
      </c>
      <c r="J199" s="14">
        <f>J200</f>
        <v>0</v>
      </c>
    </row>
    <row r="200" spans="1:10" ht="26.25" customHeight="1" hidden="1">
      <c r="A200" s="19" t="s">
        <v>394</v>
      </c>
      <c r="B200" s="32" t="s">
        <v>399</v>
      </c>
      <c r="C200" s="14">
        <v>0</v>
      </c>
      <c r="D200" s="14"/>
      <c r="E200" s="14">
        <f t="shared" si="4"/>
        <v>0</v>
      </c>
      <c r="F200" s="14">
        <v>0</v>
      </c>
      <c r="G200" s="14"/>
      <c r="H200" s="14">
        <f t="shared" si="5"/>
        <v>0</v>
      </c>
      <c r="I200" s="14"/>
      <c r="J200" s="14"/>
    </row>
    <row r="201" spans="1:10" ht="25.5" hidden="1">
      <c r="A201" s="19" t="s">
        <v>400</v>
      </c>
      <c r="B201" s="29" t="s">
        <v>401</v>
      </c>
      <c r="C201" s="14">
        <v>20075.5</v>
      </c>
      <c r="D201" s="14">
        <f>D202</f>
        <v>0</v>
      </c>
      <c r="E201" s="14">
        <f aca="true" t="shared" si="6" ref="E201:E254">C201+D201</f>
        <v>20075.5</v>
      </c>
      <c r="F201" s="14">
        <v>20075.5</v>
      </c>
      <c r="G201" s="14">
        <f>G202</f>
        <v>0</v>
      </c>
      <c r="H201" s="14">
        <f aca="true" t="shared" si="7" ref="H201:H254">F201+G201</f>
        <v>20075.5</v>
      </c>
      <c r="I201" s="14">
        <f>I202</f>
        <v>0</v>
      </c>
      <c r="J201" s="14">
        <f>J202</f>
        <v>0</v>
      </c>
    </row>
    <row r="202" spans="1:10" ht="27" customHeight="1" hidden="1">
      <c r="A202" s="19" t="s">
        <v>402</v>
      </c>
      <c r="B202" s="29" t="s">
        <v>403</v>
      </c>
      <c r="C202" s="14">
        <v>20075.5</v>
      </c>
      <c r="D202" s="14"/>
      <c r="E202" s="14">
        <f t="shared" si="6"/>
        <v>20075.5</v>
      </c>
      <c r="F202" s="14">
        <v>20075.5</v>
      </c>
      <c r="G202" s="14"/>
      <c r="H202" s="14">
        <f t="shared" si="7"/>
        <v>20075.5</v>
      </c>
      <c r="I202" s="14"/>
      <c r="J202" s="14"/>
    </row>
    <row r="203" spans="1:10" ht="25.5" hidden="1">
      <c r="A203" s="19" t="s">
        <v>404</v>
      </c>
      <c r="B203" s="29" t="s">
        <v>405</v>
      </c>
      <c r="C203" s="14">
        <v>1318583.5</v>
      </c>
      <c r="D203" s="14">
        <f>D204</f>
        <v>0</v>
      </c>
      <c r="E203" s="14">
        <f t="shared" si="6"/>
        <v>1318583.5</v>
      </c>
      <c r="F203" s="14">
        <v>1319489</v>
      </c>
      <c r="G203" s="14">
        <f>G204</f>
        <v>0</v>
      </c>
      <c r="H203" s="14">
        <f t="shared" si="7"/>
        <v>1319489</v>
      </c>
      <c r="I203" s="14">
        <f>I204</f>
        <v>0</v>
      </c>
      <c r="J203" s="14">
        <f>J204</f>
        <v>0</v>
      </c>
    </row>
    <row r="204" spans="1:10" ht="25.5" hidden="1">
      <c r="A204" s="19" t="s">
        <v>406</v>
      </c>
      <c r="B204" s="34" t="s">
        <v>133</v>
      </c>
      <c r="C204" s="14">
        <v>1318583.5</v>
      </c>
      <c r="D204" s="14"/>
      <c r="E204" s="14">
        <f t="shared" si="6"/>
        <v>1318583.5</v>
      </c>
      <c r="F204" s="14">
        <v>1319489</v>
      </c>
      <c r="G204" s="14"/>
      <c r="H204" s="14">
        <f t="shared" si="7"/>
        <v>1319489</v>
      </c>
      <c r="I204" s="14"/>
      <c r="J204" s="14"/>
    </row>
    <row r="205" spans="1:10" ht="40.5" customHeight="1" hidden="1">
      <c r="A205" s="19" t="s">
        <v>407</v>
      </c>
      <c r="B205" s="34" t="s">
        <v>408</v>
      </c>
      <c r="C205" s="14">
        <v>0</v>
      </c>
      <c r="D205" s="14">
        <f>D206</f>
        <v>0</v>
      </c>
      <c r="E205" s="14">
        <f t="shared" si="6"/>
        <v>0</v>
      </c>
      <c r="F205" s="14">
        <v>0</v>
      </c>
      <c r="G205" s="14">
        <f>G206</f>
        <v>0</v>
      </c>
      <c r="H205" s="14">
        <f t="shared" si="7"/>
        <v>0</v>
      </c>
      <c r="I205" s="14">
        <f>I206</f>
        <v>0</v>
      </c>
      <c r="J205" s="14">
        <f>J206</f>
        <v>0</v>
      </c>
    </row>
    <row r="206" spans="1:10" ht="51" hidden="1">
      <c r="A206" s="19" t="s">
        <v>409</v>
      </c>
      <c r="B206" s="34" t="s">
        <v>410</v>
      </c>
      <c r="C206" s="14">
        <v>0</v>
      </c>
      <c r="D206" s="14">
        <v>0</v>
      </c>
      <c r="E206" s="14">
        <f t="shared" si="6"/>
        <v>0</v>
      </c>
      <c r="F206" s="14">
        <v>0</v>
      </c>
      <c r="G206" s="14">
        <v>0</v>
      </c>
      <c r="H206" s="14">
        <f t="shared" si="7"/>
        <v>0</v>
      </c>
      <c r="I206" s="14">
        <v>0</v>
      </c>
      <c r="J206" s="14">
        <v>0</v>
      </c>
    </row>
    <row r="207" spans="1:10" ht="40.5" customHeight="1" hidden="1">
      <c r="A207" s="19" t="s">
        <v>411</v>
      </c>
      <c r="B207" s="29" t="s">
        <v>412</v>
      </c>
      <c r="C207" s="14">
        <v>37794.9</v>
      </c>
      <c r="D207" s="14">
        <f>D208</f>
        <v>0</v>
      </c>
      <c r="E207" s="14">
        <f t="shared" si="6"/>
        <v>37794.9</v>
      </c>
      <c r="F207" s="14">
        <v>37794.9</v>
      </c>
      <c r="G207" s="14">
        <f>G208</f>
        <v>0</v>
      </c>
      <c r="H207" s="14">
        <f t="shared" si="7"/>
        <v>37794.9</v>
      </c>
      <c r="I207" s="14">
        <f>I208</f>
        <v>0</v>
      </c>
      <c r="J207" s="14">
        <f>J208</f>
        <v>0</v>
      </c>
    </row>
    <row r="208" spans="1:10" ht="39" customHeight="1" hidden="1">
      <c r="A208" s="19" t="s">
        <v>413</v>
      </c>
      <c r="B208" s="29" t="s">
        <v>414</v>
      </c>
      <c r="C208" s="14">
        <v>37794.9</v>
      </c>
      <c r="D208" s="14"/>
      <c r="E208" s="14">
        <f t="shared" si="6"/>
        <v>37794.9</v>
      </c>
      <c r="F208" s="14">
        <v>37794.9</v>
      </c>
      <c r="G208" s="14"/>
      <c r="H208" s="14">
        <f t="shared" si="7"/>
        <v>37794.9</v>
      </c>
      <c r="I208" s="14"/>
      <c r="J208" s="14"/>
    </row>
    <row r="209" spans="1:10" ht="127.5" hidden="1">
      <c r="A209" s="19" t="s">
        <v>415</v>
      </c>
      <c r="B209" s="29" t="s">
        <v>0</v>
      </c>
      <c r="C209" s="14">
        <v>0</v>
      </c>
      <c r="D209" s="14">
        <f>D210</f>
        <v>0</v>
      </c>
      <c r="E209" s="14">
        <f t="shared" si="6"/>
        <v>0</v>
      </c>
      <c r="F209" s="14">
        <v>0</v>
      </c>
      <c r="G209" s="14">
        <f>G210</f>
        <v>0</v>
      </c>
      <c r="H209" s="14">
        <f t="shared" si="7"/>
        <v>0</v>
      </c>
      <c r="I209" s="14">
        <f>I210</f>
        <v>0</v>
      </c>
      <c r="J209" s="14">
        <f>J210</f>
        <v>0</v>
      </c>
    </row>
    <row r="210" spans="1:10" ht="127.5" hidden="1">
      <c r="A210" s="19" t="s">
        <v>416</v>
      </c>
      <c r="B210" s="29" t="s">
        <v>1</v>
      </c>
      <c r="C210" s="14">
        <v>0</v>
      </c>
      <c r="D210" s="14">
        <v>0</v>
      </c>
      <c r="E210" s="14">
        <f t="shared" si="6"/>
        <v>0</v>
      </c>
      <c r="F210" s="14">
        <v>0</v>
      </c>
      <c r="G210" s="14">
        <v>0</v>
      </c>
      <c r="H210" s="14">
        <f t="shared" si="7"/>
        <v>0</v>
      </c>
      <c r="I210" s="14">
        <v>0</v>
      </c>
      <c r="J210" s="14">
        <v>0</v>
      </c>
    </row>
    <row r="211" spans="1:10" ht="25.5" hidden="1">
      <c r="A211" s="19" t="s">
        <v>417</v>
      </c>
      <c r="B211" s="29" t="s">
        <v>418</v>
      </c>
      <c r="C211" s="14">
        <v>22506.1</v>
      </c>
      <c r="D211" s="14">
        <f>D212</f>
        <v>0</v>
      </c>
      <c r="E211" s="14">
        <f t="shared" si="6"/>
        <v>22506.1</v>
      </c>
      <c r="F211" s="14">
        <v>22506.1</v>
      </c>
      <c r="G211" s="14">
        <f>G212</f>
        <v>0</v>
      </c>
      <c r="H211" s="14">
        <f t="shared" si="7"/>
        <v>22506.1</v>
      </c>
      <c r="I211" s="14">
        <f>I212</f>
        <v>0</v>
      </c>
      <c r="J211" s="14">
        <f>J212</f>
        <v>0</v>
      </c>
    </row>
    <row r="212" spans="1:10" ht="12.75" hidden="1">
      <c r="A212" s="19" t="s">
        <v>419</v>
      </c>
      <c r="B212" s="29" t="s">
        <v>134</v>
      </c>
      <c r="C212" s="14">
        <v>22506.1</v>
      </c>
      <c r="D212" s="14">
        <v>0</v>
      </c>
      <c r="E212" s="14">
        <f t="shared" si="6"/>
        <v>22506.1</v>
      </c>
      <c r="F212" s="14">
        <v>22506.1</v>
      </c>
      <c r="G212" s="14">
        <v>0</v>
      </c>
      <c r="H212" s="14">
        <f t="shared" si="7"/>
        <v>22506.1</v>
      </c>
      <c r="I212" s="14">
        <v>0</v>
      </c>
      <c r="J212" s="14">
        <v>0</v>
      </c>
    </row>
    <row r="213" spans="1:10" ht="76.5" hidden="1">
      <c r="A213" s="19" t="s">
        <v>420</v>
      </c>
      <c r="B213" s="29" t="s">
        <v>2</v>
      </c>
      <c r="C213" s="14">
        <v>0</v>
      </c>
      <c r="D213" s="14">
        <f>D214</f>
        <v>0</v>
      </c>
      <c r="E213" s="14">
        <f t="shared" si="6"/>
        <v>0</v>
      </c>
      <c r="F213" s="14">
        <v>0</v>
      </c>
      <c r="G213" s="14">
        <f>G214</f>
        <v>0</v>
      </c>
      <c r="H213" s="14">
        <f t="shared" si="7"/>
        <v>0</v>
      </c>
      <c r="I213" s="14">
        <f>I214</f>
        <v>0</v>
      </c>
      <c r="J213" s="14">
        <f>J214</f>
        <v>0</v>
      </c>
    </row>
    <row r="214" spans="1:10" ht="63.75" hidden="1">
      <c r="A214" s="19" t="s">
        <v>421</v>
      </c>
      <c r="B214" s="29" t="s">
        <v>3</v>
      </c>
      <c r="C214" s="14">
        <v>0</v>
      </c>
      <c r="D214" s="14"/>
      <c r="E214" s="14">
        <f t="shared" si="6"/>
        <v>0</v>
      </c>
      <c r="F214" s="14">
        <v>0</v>
      </c>
      <c r="G214" s="14"/>
      <c r="H214" s="14">
        <f t="shared" si="7"/>
        <v>0</v>
      </c>
      <c r="I214" s="14"/>
      <c r="J214" s="14"/>
    </row>
    <row r="215" spans="1:10" ht="51" hidden="1">
      <c r="A215" s="19" t="s">
        <v>422</v>
      </c>
      <c r="B215" s="29" t="s">
        <v>423</v>
      </c>
      <c r="C215" s="14">
        <v>0</v>
      </c>
      <c r="D215" s="14">
        <f>D216</f>
        <v>0</v>
      </c>
      <c r="E215" s="14">
        <f t="shared" si="6"/>
        <v>0</v>
      </c>
      <c r="F215" s="14">
        <v>0</v>
      </c>
      <c r="G215" s="14">
        <f>G216</f>
        <v>0</v>
      </c>
      <c r="H215" s="14">
        <f t="shared" si="7"/>
        <v>0</v>
      </c>
      <c r="I215" s="14">
        <f>I216</f>
        <v>0</v>
      </c>
      <c r="J215" s="14">
        <f>J216</f>
        <v>0</v>
      </c>
    </row>
    <row r="216" spans="1:10" ht="39" customHeight="1" hidden="1">
      <c r="A216" s="19" t="s">
        <v>424</v>
      </c>
      <c r="B216" s="29" t="s">
        <v>425</v>
      </c>
      <c r="C216" s="14">
        <v>0</v>
      </c>
      <c r="D216" s="14"/>
      <c r="E216" s="14">
        <f t="shared" si="6"/>
        <v>0</v>
      </c>
      <c r="F216" s="14">
        <v>0</v>
      </c>
      <c r="G216" s="14"/>
      <c r="H216" s="14">
        <f t="shared" si="7"/>
        <v>0</v>
      </c>
      <c r="I216" s="14"/>
      <c r="J216" s="14"/>
    </row>
    <row r="217" spans="1:10" ht="63.75" hidden="1">
      <c r="A217" s="19" t="s">
        <v>426</v>
      </c>
      <c r="B217" s="29" t="s">
        <v>16</v>
      </c>
      <c r="C217" s="14">
        <v>0</v>
      </c>
      <c r="D217" s="14">
        <f>D218</f>
        <v>0</v>
      </c>
      <c r="E217" s="14">
        <f t="shared" si="6"/>
        <v>0</v>
      </c>
      <c r="F217" s="14">
        <v>0</v>
      </c>
      <c r="G217" s="14">
        <f>G218</f>
        <v>0</v>
      </c>
      <c r="H217" s="14">
        <f t="shared" si="7"/>
        <v>0</v>
      </c>
      <c r="I217" s="14">
        <f>I218</f>
        <v>0</v>
      </c>
      <c r="J217" s="14">
        <f>J218</f>
        <v>0</v>
      </c>
    </row>
    <row r="218" spans="1:10" ht="53.25" customHeight="1" hidden="1">
      <c r="A218" s="19" t="s">
        <v>427</v>
      </c>
      <c r="B218" s="29" t="s">
        <v>135</v>
      </c>
      <c r="C218" s="14">
        <v>0</v>
      </c>
      <c r="D218" s="14"/>
      <c r="E218" s="14">
        <f t="shared" si="6"/>
        <v>0</v>
      </c>
      <c r="F218" s="14">
        <v>0</v>
      </c>
      <c r="G218" s="14"/>
      <c r="H218" s="14">
        <f t="shared" si="7"/>
        <v>0</v>
      </c>
      <c r="I218" s="14"/>
      <c r="J218" s="14"/>
    </row>
    <row r="219" spans="1:10" ht="41.25" customHeight="1" hidden="1">
      <c r="A219" s="19" t="s">
        <v>428</v>
      </c>
      <c r="B219" s="29" t="s">
        <v>441</v>
      </c>
      <c r="C219" s="14">
        <v>5177.1</v>
      </c>
      <c r="D219" s="14">
        <f>D220</f>
        <v>0</v>
      </c>
      <c r="E219" s="14">
        <f t="shared" si="6"/>
        <v>5177.1</v>
      </c>
      <c r="F219" s="14">
        <v>5177.1</v>
      </c>
      <c r="G219" s="14">
        <f>G220</f>
        <v>0</v>
      </c>
      <c r="H219" s="14">
        <f t="shared" si="7"/>
        <v>5177.1</v>
      </c>
      <c r="I219" s="14">
        <f>I220</f>
        <v>0</v>
      </c>
      <c r="J219" s="14">
        <f>J220</f>
        <v>0</v>
      </c>
    </row>
    <row r="220" spans="1:10" ht="40.5" customHeight="1" hidden="1">
      <c r="A220" s="19" t="s">
        <v>442</v>
      </c>
      <c r="B220" s="29" t="s">
        <v>17</v>
      </c>
      <c r="C220" s="14">
        <v>5177.1</v>
      </c>
      <c r="D220" s="14"/>
      <c r="E220" s="14">
        <f t="shared" si="6"/>
        <v>5177.1</v>
      </c>
      <c r="F220" s="14">
        <v>5177.1</v>
      </c>
      <c r="G220" s="14"/>
      <c r="H220" s="14">
        <f t="shared" si="7"/>
        <v>5177.1</v>
      </c>
      <c r="I220" s="14">
        <v>0</v>
      </c>
      <c r="J220" s="14">
        <v>0</v>
      </c>
    </row>
    <row r="221" spans="1:10" ht="38.25" hidden="1">
      <c r="A221" s="19" t="s">
        <v>443</v>
      </c>
      <c r="B221" s="29" t="s">
        <v>444</v>
      </c>
      <c r="C221" s="14">
        <v>0</v>
      </c>
      <c r="D221" s="14">
        <f>D222</f>
        <v>0</v>
      </c>
      <c r="E221" s="14">
        <f t="shared" si="6"/>
        <v>0</v>
      </c>
      <c r="F221" s="14">
        <v>0</v>
      </c>
      <c r="G221" s="14">
        <f>G222</f>
        <v>0</v>
      </c>
      <c r="H221" s="14">
        <f t="shared" si="7"/>
        <v>0</v>
      </c>
      <c r="I221" s="14">
        <f>I222</f>
        <v>0</v>
      </c>
      <c r="J221" s="14">
        <f>J222</f>
        <v>0</v>
      </c>
    </row>
    <row r="222" spans="1:10" ht="38.25" hidden="1">
      <c r="A222" s="19" t="s">
        <v>445</v>
      </c>
      <c r="B222" s="29" t="s">
        <v>446</v>
      </c>
      <c r="C222" s="14">
        <v>0</v>
      </c>
      <c r="D222" s="14">
        <v>0</v>
      </c>
      <c r="E222" s="14">
        <f t="shared" si="6"/>
        <v>0</v>
      </c>
      <c r="F222" s="14">
        <v>0</v>
      </c>
      <c r="G222" s="14">
        <v>0</v>
      </c>
      <c r="H222" s="14">
        <f t="shared" si="7"/>
        <v>0</v>
      </c>
      <c r="I222" s="14">
        <v>0</v>
      </c>
      <c r="J222" s="14">
        <v>0</v>
      </c>
    </row>
    <row r="223" spans="1:10" ht="25.5" hidden="1">
      <c r="A223" s="19" t="s">
        <v>32</v>
      </c>
      <c r="B223" s="29" t="s">
        <v>322</v>
      </c>
      <c r="C223" s="14">
        <v>0</v>
      </c>
      <c r="D223" s="14">
        <f>D224</f>
        <v>0</v>
      </c>
      <c r="E223" s="14">
        <f t="shared" si="6"/>
        <v>0</v>
      </c>
      <c r="F223" s="14">
        <v>0</v>
      </c>
      <c r="G223" s="14">
        <f>G224</f>
        <v>0</v>
      </c>
      <c r="H223" s="14">
        <f t="shared" si="7"/>
        <v>0</v>
      </c>
      <c r="I223" s="14">
        <f>I224</f>
        <v>0</v>
      </c>
      <c r="J223" s="14">
        <f>J224</f>
        <v>0</v>
      </c>
    </row>
    <row r="224" spans="1:10" ht="25.5" hidden="1">
      <c r="A224" s="19" t="s">
        <v>33</v>
      </c>
      <c r="B224" s="29" t="s">
        <v>136</v>
      </c>
      <c r="C224" s="14">
        <v>0</v>
      </c>
      <c r="D224" s="14"/>
      <c r="E224" s="14">
        <f t="shared" si="6"/>
        <v>0</v>
      </c>
      <c r="F224" s="14">
        <v>0</v>
      </c>
      <c r="G224" s="14"/>
      <c r="H224" s="14">
        <f t="shared" si="7"/>
        <v>0</v>
      </c>
      <c r="I224" s="14"/>
      <c r="J224" s="14"/>
    </row>
    <row r="225" spans="1:10" ht="51" hidden="1">
      <c r="A225" s="21" t="s">
        <v>96</v>
      </c>
      <c r="B225" s="44" t="s">
        <v>97</v>
      </c>
      <c r="C225" s="14">
        <v>0</v>
      </c>
      <c r="D225" s="14">
        <f>D226</f>
        <v>0</v>
      </c>
      <c r="E225" s="14">
        <f t="shared" si="6"/>
        <v>0</v>
      </c>
      <c r="F225" s="14">
        <v>0</v>
      </c>
      <c r="G225" s="14">
        <f>G226</f>
        <v>0</v>
      </c>
      <c r="H225" s="14">
        <f t="shared" si="7"/>
        <v>0</v>
      </c>
      <c r="I225" s="14">
        <f>I226</f>
        <v>0</v>
      </c>
      <c r="J225" s="14">
        <f>J226</f>
        <v>0</v>
      </c>
    </row>
    <row r="226" spans="1:10" ht="51" hidden="1">
      <c r="A226" s="21" t="s">
        <v>98</v>
      </c>
      <c r="B226" s="44" t="s">
        <v>99</v>
      </c>
      <c r="C226" s="14">
        <v>0</v>
      </c>
      <c r="D226" s="14"/>
      <c r="E226" s="14">
        <f t="shared" si="6"/>
        <v>0</v>
      </c>
      <c r="F226" s="14">
        <v>0</v>
      </c>
      <c r="G226" s="14"/>
      <c r="H226" s="14">
        <f t="shared" si="7"/>
        <v>0</v>
      </c>
      <c r="I226" s="14"/>
      <c r="J226" s="14"/>
    </row>
    <row r="227" spans="1:10" ht="15.75" customHeight="1" hidden="1">
      <c r="A227" s="19" t="s">
        <v>447</v>
      </c>
      <c r="B227" s="29" t="s">
        <v>448</v>
      </c>
      <c r="C227" s="14">
        <v>1415.4</v>
      </c>
      <c r="D227" s="14">
        <f>D228</f>
        <v>0</v>
      </c>
      <c r="E227" s="14">
        <f t="shared" si="6"/>
        <v>1415.4</v>
      </c>
      <c r="F227" s="14">
        <v>1112.1</v>
      </c>
      <c r="G227" s="14">
        <f>G228</f>
        <v>0</v>
      </c>
      <c r="H227" s="14">
        <f t="shared" si="7"/>
        <v>1112.1</v>
      </c>
      <c r="I227" s="14">
        <f>I228</f>
        <v>0</v>
      </c>
      <c r="J227" s="14">
        <f>J228</f>
        <v>0</v>
      </c>
    </row>
    <row r="228" spans="1:10" ht="12.75" hidden="1">
      <c r="A228" s="23" t="s">
        <v>449</v>
      </c>
      <c r="B228" s="36" t="s">
        <v>450</v>
      </c>
      <c r="C228" s="14">
        <v>1415.4</v>
      </c>
      <c r="D228" s="14"/>
      <c r="E228" s="14">
        <f t="shared" si="6"/>
        <v>1415.4</v>
      </c>
      <c r="F228" s="14">
        <v>1112.1</v>
      </c>
      <c r="G228" s="14"/>
      <c r="H228" s="14">
        <f t="shared" si="7"/>
        <v>1112.1</v>
      </c>
      <c r="I228" s="14"/>
      <c r="J228" s="14"/>
    </row>
    <row r="229" spans="1:10" ht="13.5" customHeight="1" hidden="1">
      <c r="A229" s="20" t="s">
        <v>451</v>
      </c>
      <c r="B229" s="35" t="s">
        <v>452</v>
      </c>
      <c r="C229" s="15">
        <v>501256.7</v>
      </c>
      <c r="D229" s="15">
        <f>D230+D241+D232+D234+D236</f>
        <v>0</v>
      </c>
      <c r="E229" s="15">
        <f t="shared" si="6"/>
        <v>501256.7</v>
      </c>
      <c r="F229" s="15">
        <v>542316.9</v>
      </c>
      <c r="G229" s="15">
        <f>G230+G241+G232+G234+G236</f>
        <v>0</v>
      </c>
      <c r="H229" s="15">
        <f t="shared" si="7"/>
        <v>542316.9</v>
      </c>
      <c r="I229" s="15">
        <f>I230+I241+I232+I234+I236</f>
        <v>0</v>
      </c>
      <c r="J229" s="15">
        <f>J230+J241+J232+J234+J236</f>
        <v>0</v>
      </c>
    </row>
    <row r="230" spans="1:10" ht="15" customHeight="1" hidden="1">
      <c r="A230" s="23" t="s">
        <v>453</v>
      </c>
      <c r="B230" s="36" t="s">
        <v>18</v>
      </c>
      <c r="C230" s="14">
        <v>0</v>
      </c>
      <c r="D230" s="14">
        <f>D231</f>
        <v>0</v>
      </c>
      <c r="E230" s="14">
        <f t="shared" si="6"/>
        <v>0</v>
      </c>
      <c r="F230" s="14">
        <v>0</v>
      </c>
      <c r="G230" s="14">
        <f>G231</f>
        <v>0</v>
      </c>
      <c r="H230" s="14">
        <f t="shared" si="7"/>
        <v>0</v>
      </c>
      <c r="I230" s="14">
        <f>I231</f>
        <v>0</v>
      </c>
      <c r="J230" s="14">
        <f>J231</f>
        <v>0</v>
      </c>
    </row>
    <row r="231" spans="1:10" ht="54" customHeight="1" hidden="1">
      <c r="A231" s="23" t="s">
        <v>454</v>
      </c>
      <c r="B231" s="36" t="s">
        <v>19</v>
      </c>
      <c r="C231" s="14">
        <v>0</v>
      </c>
      <c r="D231" s="14"/>
      <c r="E231" s="14">
        <f t="shared" si="6"/>
        <v>0</v>
      </c>
      <c r="F231" s="14">
        <v>0</v>
      </c>
      <c r="G231" s="14"/>
      <c r="H231" s="14">
        <f t="shared" si="7"/>
        <v>0</v>
      </c>
      <c r="I231" s="14"/>
      <c r="J231" s="14"/>
    </row>
    <row r="232" spans="1:10" ht="40.5" customHeight="1" hidden="1">
      <c r="A232" s="23" t="s">
        <v>455</v>
      </c>
      <c r="B232" s="36" t="s">
        <v>456</v>
      </c>
      <c r="C232" s="14">
        <v>0</v>
      </c>
      <c r="D232" s="14">
        <f>D233</f>
        <v>0</v>
      </c>
      <c r="E232" s="14">
        <f t="shared" si="6"/>
        <v>0</v>
      </c>
      <c r="F232" s="14">
        <v>0</v>
      </c>
      <c r="G232" s="14">
        <f>G233</f>
        <v>0</v>
      </c>
      <c r="H232" s="14">
        <f t="shared" si="7"/>
        <v>0</v>
      </c>
      <c r="I232" s="14">
        <f>I233</f>
        <v>0</v>
      </c>
      <c r="J232" s="14">
        <f>J233</f>
        <v>0</v>
      </c>
    </row>
    <row r="233" spans="1:10" ht="28.5" customHeight="1" hidden="1">
      <c r="A233" s="23" t="s">
        <v>457</v>
      </c>
      <c r="B233" s="36" t="s">
        <v>458</v>
      </c>
      <c r="C233" s="14">
        <v>0</v>
      </c>
      <c r="D233" s="14">
        <v>0</v>
      </c>
      <c r="E233" s="14">
        <f t="shared" si="6"/>
        <v>0</v>
      </c>
      <c r="F233" s="14">
        <v>0</v>
      </c>
      <c r="G233" s="14">
        <v>0</v>
      </c>
      <c r="H233" s="14">
        <f t="shared" si="7"/>
        <v>0</v>
      </c>
      <c r="I233" s="14">
        <v>0</v>
      </c>
      <c r="J233" s="14">
        <v>0</v>
      </c>
    </row>
    <row r="234" spans="1:10" ht="27.75" customHeight="1" hidden="1">
      <c r="A234" s="23" t="s">
        <v>459</v>
      </c>
      <c r="B234" s="36" t="s">
        <v>460</v>
      </c>
      <c r="C234" s="14">
        <v>0</v>
      </c>
      <c r="D234" s="14">
        <f>D235</f>
        <v>0</v>
      </c>
      <c r="E234" s="14">
        <f t="shared" si="6"/>
        <v>0</v>
      </c>
      <c r="F234" s="14">
        <v>0</v>
      </c>
      <c r="G234" s="14">
        <f>G235</f>
        <v>0</v>
      </c>
      <c r="H234" s="14">
        <f t="shared" si="7"/>
        <v>0</v>
      </c>
      <c r="I234" s="14">
        <f>I235</f>
        <v>0</v>
      </c>
      <c r="J234" s="14">
        <f>J235</f>
        <v>0</v>
      </c>
    </row>
    <row r="235" spans="1:10" ht="38.25" hidden="1">
      <c r="A235" s="23" t="s">
        <v>461</v>
      </c>
      <c r="B235" s="36" t="s">
        <v>463</v>
      </c>
      <c r="C235" s="14">
        <v>0</v>
      </c>
      <c r="D235" s="14"/>
      <c r="E235" s="14">
        <f t="shared" si="6"/>
        <v>0</v>
      </c>
      <c r="F235" s="14">
        <v>0</v>
      </c>
      <c r="G235" s="14"/>
      <c r="H235" s="14">
        <f t="shared" si="7"/>
        <v>0</v>
      </c>
      <c r="I235" s="14"/>
      <c r="J235" s="14"/>
    </row>
    <row r="236" spans="1:10" ht="38.25" hidden="1">
      <c r="A236" s="23" t="s">
        <v>464</v>
      </c>
      <c r="B236" s="36" t="s">
        <v>465</v>
      </c>
      <c r="C236" s="14">
        <v>0</v>
      </c>
      <c r="D236" s="14">
        <f>D237+D239</f>
        <v>0</v>
      </c>
      <c r="E236" s="14">
        <f t="shared" si="6"/>
        <v>0</v>
      </c>
      <c r="F236" s="14">
        <v>0</v>
      </c>
      <c r="G236" s="14">
        <f>G237+G239</f>
        <v>0</v>
      </c>
      <c r="H236" s="14">
        <f t="shared" si="7"/>
        <v>0</v>
      </c>
      <c r="I236" s="14">
        <f>I237+I239</f>
        <v>0</v>
      </c>
      <c r="J236" s="14">
        <f>J237+J239</f>
        <v>0</v>
      </c>
    </row>
    <row r="237" spans="1:10" ht="51" hidden="1">
      <c r="A237" s="23" t="s">
        <v>466</v>
      </c>
      <c r="B237" s="36" t="s">
        <v>467</v>
      </c>
      <c r="C237" s="14">
        <v>0</v>
      </c>
      <c r="D237" s="14">
        <f>D238</f>
        <v>0</v>
      </c>
      <c r="E237" s="14">
        <f t="shared" si="6"/>
        <v>0</v>
      </c>
      <c r="F237" s="14">
        <v>0</v>
      </c>
      <c r="G237" s="14">
        <f>G238</f>
        <v>0</v>
      </c>
      <c r="H237" s="14">
        <f t="shared" si="7"/>
        <v>0</v>
      </c>
      <c r="I237" s="14">
        <f>I238</f>
        <v>0</v>
      </c>
      <c r="J237" s="14">
        <f>J238</f>
        <v>0</v>
      </c>
    </row>
    <row r="238" spans="1:10" ht="40.5" customHeight="1" hidden="1">
      <c r="A238" s="23" t="s">
        <v>468</v>
      </c>
      <c r="B238" s="36" t="s">
        <v>469</v>
      </c>
      <c r="C238" s="14">
        <v>0</v>
      </c>
      <c r="D238" s="14"/>
      <c r="E238" s="14">
        <f t="shared" si="6"/>
        <v>0</v>
      </c>
      <c r="F238" s="14">
        <v>0</v>
      </c>
      <c r="G238" s="14"/>
      <c r="H238" s="14">
        <f t="shared" si="7"/>
        <v>0</v>
      </c>
      <c r="I238" s="14"/>
      <c r="J238" s="14"/>
    </row>
    <row r="239" spans="1:10" ht="63.75" hidden="1">
      <c r="A239" s="23" t="s">
        <v>470</v>
      </c>
      <c r="B239" s="36" t="s">
        <v>20</v>
      </c>
      <c r="C239" s="14">
        <v>0</v>
      </c>
      <c r="D239" s="14">
        <f>D240</f>
        <v>0</v>
      </c>
      <c r="E239" s="14">
        <f t="shared" si="6"/>
        <v>0</v>
      </c>
      <c r="F239" s="14">
        <v>0</v>
      </c>
      <c r="G239" s="14">
        <f>G240</f>
        <v>0</v>
      </c>
      <c r="H239" s="14">
        <f t="shared" si="7"/>
        <v>0</v>
      </c>
      <c r="I239" s="14">
        <f>I240</f>
        <v>0</v>
      </c>
      <c r="J239" s="14">
        <f>J240</f>
        <v>0</v>
      </c>
    </row>
    <row r="240" spans="1:10" ht="54.75" customHeight="1" hidden="1">
      <c r="A240" s="23" t="s">
        <v>471</v>
      </c>
      <c r="B240" s="36" t="s">
        <v>21</v>
      </c>
      <c r="C240" s="14">
        <v>0</v>
      </c>
      <c r="D240" s="14">
        <v>0</v>
      </c>
      <c r="E240" s="14">
        <f t="shared" si="6"/>
        <v>0</v>
      </c>
      <c r="F240" s="14">
        <v>0</v>
      </c>
      <c r="G240" s="14">
        <v>0</v>
      </c>
      <c r="H240" s="14">
        <f t="shared" si="7"/>
        <v>0</v>
      </c>
      <c r="I240" s="14">
        <v>0</v>
      </c>
      <c r="J240" s="14">
        <v>0</v>
      </c>
    </row>
    <row r="241" spans="1:10" ht="12.75" hidden="1">
      <c r="A241" s="23" t="s">
        <v>472</v>
      </c>
      <c r="B241" s="36" t="s">
        <v>473</v>
      </c>
      <c r="C241" s="14">
        <v>501256.7</v>
      </c>
      <c r="D241" s="14">
        <f>D242</f>
        <v>0</v>
      </c>
      <c r="E241" s="14">
        <f t="shared" si="6"/>
        <v>501256.7</v>
      </c>
      <c r="F241" s="14">
        <v>542316.9</v>
      </c>
      <c r="G241" s="14">
        <f>G242</f>
        <v>0</v>
      </c>
      <c r="H241" s="14">
        <f t="shared" si="7"/>
        <v>542316.9</v>
      </c>
      <c r="I241" s="14">
        <f>I242</f>
        <v>0</v>
      </c>
      <c r="J241" s="14">
        <f>J242</f>
        <v>0</v>
      </c>
    </row>
    <row r="242" spans="1:10" ht="25.5" hidden="1">
      <c r="A242" s="23" t="s">
        <v>474</v>
      </c>
      <c r="B242" s="36" t="s">
        <v>137</v>
      </c>
      <c r="C242" s="14">
        <v>501256.7</v>
      </c>
      <c r="D242" s="14"/>
      <c r="E242" s="14">
        <f t="shared" si="6"/>
        <v>501256.7</v>
      </c>
      <c r="F242" s="14">
        <v>542316.9</v>
      </c>
      <c r="G242" s="14"/>
      <c r="H242" s="14">
        <f t="shared" si="7"/>
        <v>542316.9</v>
      </c>
      <c r="I242" s="14">
        <v>0</v>
      </c>
      <c r="J242" s="14">
        <v>0</v>
      </c>
    </row>
    <row r="243" spans="1:10" ht="12.75" hidden="1">
      <c r="A243" s="17" t="s">
        <v>475</v>
      </c>
      <c r="B243" s="27" t="s">
        <v>476</v>
      </c>
      <c r="C243" s="8">
        <v>0</v>
      </c>
      <c r="D243" s="8">
        <f>D244</f>
        <v>0</v>
      </c>
      <c r="E243" s="8">
        <f t="shared" si="6"/>
        <v>0</v>
      </c>
      <c r="F243" s="8">
        <v>0</v>
      </c>
      <c r="G243" s="8">
        <f>G244</f>
        <v>0</v>
      </c>
      <c r="H243" s="8">
        <f t="shared" si="7"/>
        <v>0</v>
      </c>
      <c r="I243" s="8">
        <f>I244</f>
        <v>0</v>
      </c>
      <c r="J243" s="8">
        <f>J244</f>
        <v>0</v>
      </c>
    </row>
    <row r="244" spans="1:10" ht="14.25" customHeight="1" hidden="1">
      <c r="A244" s="11" t="s">
        <v>477</v>
      </c>
      <c r="B244" s="29" t="s">
        <v>478</v>
      </c>
      <c r="C244" s="12">
        <v>0</v>
      </c>
      <c r="D244" s="12">
        <f>D246+D245</f>
        <v>0</v>
      </c>
      <c r="E244" s="12">
        <f t="shared" si="6"/>
        <v>0</v>
      </c>
      <c r="F244" s="12">
        <v>0</v>
      </c>
      <c r="G244" s="12">
        <f>G246+G245</f>
        <v>0</v>
      </c>
      <c r="H244" s="12">
        <f t="shared" si="7"/>
        <v>0</v>
      </c>
      <c r="I244" s="12">
        <f>I246+I245</f>
        <v>0</v>
      </c>
      <c r="J244" s="12">
        <f>J246+J245</f>
        <v>0</v>
      </c>
    </row>
    <row r="245" spans="1:10" ht="40.5" customHeight="1" hidden="1">
      <c r="A245" s="11" t="s">
        <v>335</v>
      </c>
      <c r="B245" s="29" t="s">
        <v>334</v>
      </c>
      <c r="C245" s="12">
        <v>0</v>
      </c>
      <c r="D245" s="12"/>
      <c r="E245" s="12">
        <f t="shared" si="6"/>
        <v>0</v>
      </c>
      <c r="F245" s="12">
        <v>0</v>
      </c>
      <c r="G245" s="12"/>
      <c r="H245" s="12">
        <f t="shared" si="7"/>
        <v>0</v>
      </c>
      <c r="I245" s="12"/>
      <c r="J245" s="12"/>
    </row>
    <row r="246" spans="1:10" ht="14.25" customHeight="1" hidden="1">
      <c r="A246" s="11" t="s">
        <v>100</v>
      </c>
      <c r="B246" s="29" t="s">
        <v>478</v>
      </c>
      <c r="C246" s="12">
        <v>0</v>
      </c>
      <c r="D246" s="12"/>
      <c r="E246" s="12">
        <f t="shared" si="6"/>
        <v>0</v>
      </c>
      <c r="F246" s="12">
        <v>0</v>
      </c>
      <c r="G246" s="12"/>
      <c r="H246" s="12">
        <f t="shared" si="7"/>
        <v>0</v>
      </c>
      <c r="I246" s="12"/>
      <c r="J246" s="12"/>
    </row>
    <row r="247" spans="1:10" ht="41.25" customHeight="1" hidden="1">
      <c r="A247" s="7" t="s">
        <v>480</v>
      </c>
      <c r="B247" s="37" t="s">
        <v>462</v>
      </c>
      <c r="C247" s="25">
        <v>0</v>
      </c>
      <c r="D247" s="25">
        <f>D248</f>
        <v>0</v>
      </c>
      <c r="E247" s="25">
        <f t="shared" si="6"/>
        <v>0</v>
      </c>
      <c r="F247" s="25">
        <v>0</v>
      </c>
      <c r="G247" s="25">
        <f>G248</f>
        <v>0</v>
      </c>
      <c r="H247" s="25">
        <f t="shared" si="7"/>
        <v>0</v>
      </c>
      <c r="I247" s="25">
        <f>I248</f>
        <v>0</v>
      </c>
      <c r="J247" s="25">
        <f>J248</f>
        <v>0</v>
      </c>
    </row>
    <row r="248" spans="1:10" ht="27" customHeight="1" hidden="1">
      <c r="A248" s="24" t="s">
        <v>481</v>
      </c>
      <c r="B248" s="36" t="s">
        <v>482</v>
      </c>
      <c r="C248" s="12">
        <v>0</v>
      </c>
      <c r="D248" s="12">
        <f>D249</f>
        <v>0</v>
      </c>
      <c r="E248" s="12">
        <f t="shared" si="6"/>
        <v>0</v>
      </c>
      <c r="F248" s="12">
        <v>0</v>
      </c>
      <c r="G248" s="12">
        <f>G249</f>
        <v>0</v>
      </c>
      <c r="H248" s="12">
        <f t="shared" si="7"/>
        <v>0</v>
      </c>
      <c r="I248" s="12">
        <f>I249</f>
        <v>0</v>
      </c>
      <c r="J248" s="12">
        <f>J249</f>
        <v>0</v>
      </c>
    </row>
    <row r="249" spans="1:10" ht="27" customHeight="1" hidden="1">
      <c r="A249" s="24" t="s">
        <v>483</v>
      </c>
      <c r="B249" s="36" t="s">
        <v>486</v>
      </c>
      <c r="C249" s="12">
        <v>0</v>
      </c>
      <c r="D249" s="12">
        <f>D250+D251</f>
        <v>0</v>
      </c>
      <c r="E249" s="12">
        <f t="shared" si="6"/>
        <v>0</v>
      </c>
      <c r="F249" s="12">
        <v>0</v>
      </c>
      <c r="G249" s="12">
        <f>G250+G251</f>
        <v>0</v>
      </c>
      <c r="H249" s="12">
        <f t="shared" si="7"/>
        <v>0</v>
      </c>
      <c r="I249" s="12">
        <f>I250+I251</f>
        <v>0</v>
      </c>
      <c r="J249" s="12">
        <f>J250+J251</f>
        <v>0</v>
      </c>
    </row>
    <row r="250" spans="1:10" ht="27" customHeight="1" hidden="1">
      <c r="A250" s="24" t="s">
        <v>108</v>
      </c>
      <c r="B250" s="36" t="s">
        <v>112</v>
      </c>
      <c r="C250" s="12">
        <v>0</v>
      </c>
      <c r="D250" s="12"/>
      <c r="E250" s="12">
        <f t="shared" si="6"/>
        <v>0</v>
      </c>
      <c r="F250" s="12">
        <v>0</v>
      </c>
      <c r="G250" s="12"/>
      <c r="H250" s="12">
        <f t="shared" si="7"/>
        <v>0</v>
      </c>
      <c r="I250" s="12"/>
      <c r="J250" s="12"/>
    </row>
    <row r="251" spans="1:10" ht="26.25" customHeight="1" hidden="1">
      <c r="A251" s="24" t="s">
        <v>487</v>
      </c>
      <c r="B251" s="36" t="s">
        <v>138</v>
      </c>
      <c r="C251" s="12">
        <v>0</v>
      </c>
      <c r="D251" s="12"/>
      <c r="E251" s="12">
        <f t="shared" si="6"/>
        <v>0</v>
      </c>
      <c r="F251" s="12">
        <v>0</v>
      </c>
      <c r="G251" s="12"/>
      <c r="H251" s="12">
        <f t="shared" si="7"/>
        <v>0</v>
      </c>
      <c r="I251" s="12"/>
      <c r="J251" s="12"/>
    </row>
    <row r="252" spans="1:10" ht="24" customHeight="1" hidden="1">
      <c r="A252" s="7" t="s">
        <v>488</v>
      </c>
      <c r="B252" s="27" t="s">
        <v>489</v>
      </c>
      <c r="C252" s="25">
        <v>0</v>
      </c>
      <c r="D252" s="25">
        <f>D253</f>
        <v>0</v>
      </c>
      <c r="E252" s="25">
        <f t="shared" si="6"/>
        <v>0</v>
      </c>
      <c r="F252" s="25">
        <v>0</v>
      </c>
      <c r="G252" s="25">
        <f>G253</f>
        <v>0</v>
      </c>
      <c r="H252" s="25">
        <f t="shared" si="7"/>
        <v>0</v>
      </c>
      <c r="I252" s="25">
        <f>I253</f>
        <v>0</v>
      </c>
      <c r="J252" s="25">
        <f>J253</f>
        <v>0</v>
      </c>
    </row>
    <row r="253" spans="1:10" ht="38.25" hidden="1">
      <c r="A253" s="11" t="s">
        <v>490</v>
      </c>
      <c r="B253" s="29" t="s">
        <v>491</v>
      </c>
      <c r="C253" s="12">
        <v>0</v>
      </c>
      <c r="D253" s="12"/>
      <c r="E253" s="12">
        <f t="shared" si="6"/>
        <v>0</v>
      </c>
      <c r="F253" s="12">
        <v>0</v>
      </c>
      <c r="G253" s="12"/>
      <c r="H253" s="12">
        <f t="shared" si="7"/>
        <v>0</v>
      </c>
      <c r="I253" s="12"/>
      <c r="J253" s="12"/>
    </row>
    <row r="254" spans="1:10" ht="30.75" customHeight="1">
      <c r="A254" s="7"/>
      <c r="B254" s="38" t="s">
        <v>492</v>
      </c>
      <c r="C254" s="26">
        <v>4077443</v>
      </c>
      <c r="D254" s="26">
        <f>D9+D164</f>
        <v>-151744.3</v>
      </c>
      <c r="E254" s="26">
        <f t="shared" si="6"/>
        <v>3925698.7</v>
      </c>
      <c r="F254" s="26">
        <v>4203302.8</v>
      </c>
      <c r="G254" s="26">
        <f>G9+G164</f>
        <v>-151502.50000000003</v>
      </c>
      <c r="H254" s="26">
        <f t="shared" si="7"/>
        <v>4051800.3</v>
      </c>
      <c r="I254" s="26">
        <f>I9+I164</f>
        <v>0</v>
      </c>
      <c r="J254" s="26">
        <f>J9+J164</f>
        <v>0</v>
      </c>
    </row>
  </sheetData>
  <sheetProtection/>
  <mergeCells count="5">
    <mergeCell ref="A4:I4"/>
    <mergeCell ref="A6:A7"/>
    <mergeCell ref="B6:B7"/>
    <mergeCell ref="C6:E6"/>
    <mergeCell ref="F6:H6"/>
  </mergeCells>
  <printOptions horizontalCentered="1"/>
  <pageMargins left="0.5" right="0.1968503937007874" top="0.22" bottom="0.3937007874015748" header="0.15748031496062992" footer="0.3937007874015748"/>
  <pageSetup fitToHeight="2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28</cp:lastModifiedBy>
  <cp:lastPrinted>2015-04-14T06:45:24Z</cp:lastPrinted>
  <dcterms:created xsi:type="dcterms:W3CDTF">2002-03-11T10:22:12Z</dcterms:created>
  <dcterms:modified xsi:type="dcterms:W3CDTF">2015-04-28T09:06:23Z</dcterms:modified>
  <cp:category/>
  <cp:version/>
  <cp:contentType/>
  <cp:contentStatus/>
</cp:coreProperties>
</file>