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55" windowWidth="15450" windowHeight="10320" activeTab="1"/>
  </bookViews>
  <sheets>
    <sheet name="Приложение1" sheetId="1" r:id="rId1"/>
    <sheet name="Приложение2" sheetId="2" r:id="rId2"/>
  </sheets>
  <definedNames>
    <definedName name="_Date_">#REF!</definedName>
    <definedName name="_Otchet_Period_Source__AT_ObjectName">#REF!</definedName>
    <definedName name="_Period_">#REF!</definedName>
    <definedName name="_xlnm._FilterDatabase" localSheetId="1" hidden="1">'Приложение2'!$A$8:$K$254</definedName>
    <definedName name="_xlnm.Print_Titles" localSheetId="0">'Приложение1'!$7:$9</definedName>
    <definedName name="_xlnm.Print_Titles" localSheetId="1">'Приложение2'!$6:$8</definedName>
  </definedNames>
  <calcPr fullCalcOnLoad="1"/>
</workbook>
</file>

<file path=xl/sharedStrings.xml><?xml version="1.0" encoding="utf-8"?>
<sst xmlns="http://schemas.openxmlformats.org/spreadsheetml/2006/main" count="1014" uniqueCount="514">
  <si>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</si>
  <si>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1 08 07110 01 0000 110</t>
  </si>
  <si>
    <t xml:space="preserve">1 09 04052 04 0000 110 </t>
  </si>
  <si>
    <t>Денежные взыскания (штрафы) за нарушения законодательства Российской Федерации о промышленной безопасности</t>
  </si>
  <si>
    <t>1 16 45000 010000 140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</si>
  <si>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</si>
  <si>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</si>
  <si>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</si>
  <si>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</si>
  <si>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</si>
  <si>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</si>
  <si>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</si>
  <si>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</si>
  <si>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</si>
  <si>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</si>
  <si>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</si>
  <si>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</si>
  <si>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</si>
  <si>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</si>
  <si>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</si>
  <si>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</si>
  <si>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</si>
  <si>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</si>
  <si>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</si>
  <si>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</si>
  <si>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</si>
  <si>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</si>
  <si>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</si>
  <si>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</si>
  <si>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</si>
  <si>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</si>
  <si>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</si>
  <si>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</si>
  <si>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</si>
  <si>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</si>
  <si>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</si>
  <si>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</si>
  <si>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</si>
  <si>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</si>
  <si>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</si>
  <si>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</si>
  <si>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</si>
  <si>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</si>
  <si>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</si>
  <si>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</si>
  <si>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</si>
  <si>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</si>
  <si>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</si>
  <si>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</si>
  <si>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</si>
  <si>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</si>
  <si>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</si>
  <si>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</si>
  <si>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2 02 03020 04 0000 151</t>
  </si>
  <si>
    <t>Субсидии бюджетам городских округов на модернизацию региональных  систем  дошкольного образования</t>
  </si>
  <si>
    <t>2 02 02204 04 0000 151</t>
  </si>
  <si>
    <t>2 02 02204 00 0000 151</t>
  </si>
  <si>
    <t>Субсидии бюджетам на модернизацию региональных  систем  дошкольного образования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</si>
  <si>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</si>
  <si>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</si>
  <si>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</si>
  <si>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</si>
  <si>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</si>
  <si>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</si>
  <si>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>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</si>
  <si>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</si>
  <si>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</si>
  <si>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</si>
  <si>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</si>
  <si>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</si>
  <si>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</si>
  <si>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</si>
  <si>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</si>
  <si>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</si>
  <si>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</si>
  <si>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</si>
  <si>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</si>
  <si>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</si>
  <si>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</si>
  <si>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</si>
  <si>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</si>
  <si>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</si>
  <si>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</si>
  <si>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</si>
  <si>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</si>
  <si>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</si>
  <si>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</si>
  <si>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</si>
  <si>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</si>
  <si>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</si>
  <si>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</si>
  <si>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</si>
  <si>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</si>
  <si>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</si>
  <si>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</si>
  <si>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</si>
  <si>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</si>
  <si>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</si>
  <si>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</si>
  <si>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</si>
  <si>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</si>
  <si>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</si>
  <si>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</si>
  <si>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</si>
  <si>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</si>
  <si>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</si>
  <si>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</si>
  <si>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</si>
  <si>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</si>
  <si>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</si>
  <si>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</si>
  <si>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</si>
  <si>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</si>
  <si>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</si>
  <si>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</si>
  <si>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</si>
  <si>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</si>
  <si>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</si>
  <si>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</si>
  <si>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</si>
  <si>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</si>
  <si>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</si>
  <si>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</si>
  <si>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</si>
  <si>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</si>
  <si>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</si>
  <si>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</si>
  <si>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</si>
  <si>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</si>
  <si>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</si>
  <si>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</si>
  <si>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</si>
  <si>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</si>
  <si>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</si>
  <si>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</si>
  <si>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</si>
  <si>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</si>
  <si>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</si>
  <si>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</si>
  <si>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</si>
  <si>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2 18 00000 00 0000 000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</si>
  <si>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</si>
  <si>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</si>
  <si>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</si>
  <si>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Прочие дотации бюджетам городских округов</t>
  </si>
  <si>
    <t>Доходы бюджетов городских округов от возврата  организациями остатков субсидий прошлых лет</t>
  </si>
  <si>
    <t>2 18 04020 04 0000 180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</si>
  <si>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</si>
  <si>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</si>
  <si>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</si>
  <si>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</si>
  <si>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</si>
  <si>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</si>
  <si>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</si>
  <si>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1 13 02000 00 0000 130</t>
  </si>
  <si>
    <t>Доходы от компенсации затрат государства</t>
  </si>
  <si>
    <t>Изменения по отдельным строкам доходов бюджета города Березники 
по группам, подгруппам, статьям классификации доходов бюджета 
на 2016-2017 годы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</si>
  <si>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</si>
  <si>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</si>
  <si>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</si>
  <si>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</si>
  <si>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</si>
  <si>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</si>
  <si>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</si>
  <si>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</si>
  <si>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</si>
  <si>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</si>
  <si>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</si>
  <si>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</si>
  <si>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Уточн.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</si>
  <si>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</si>
  <si>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</si>
  <si>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</si>
  <si>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</si>
  <si>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</si>
  <si>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</si>
  <si>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</si>
  <si>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</si>
  <si>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</si>
  <si>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</si>
  <si>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</si>
  <si>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</si>
  <si>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</si>
  <si>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</si>
  <si>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</si>
  <si>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</si>
  <si>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</si>
  <si>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</si>
  <si>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</si>
  <si>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</si>
  <si>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</si>
  <si>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</si>
  <si>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1 16 46000 040000 140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</si>
  <si>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</si>
  <si>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</si>
  <si>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</si>
  <si>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</si>
  <si>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</si>
  <si>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</si>
  <si>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</si>
  <si>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</si>
  <si>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</si>
  <si>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</si>
  <si>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1 16 25000 00 0000 140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</si>
  <si>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</si>
  <si>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</si>
  <si>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</si>
  <si>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2 02 02088 00 0000 151</t>
  </si>
  <si>
    <t>2 02 02088 04 0000 151</t>
  </si>
  <si>
    <t>2 02 02088 04 0001 151</t>
  </si>
  <si>
    <t>2 02 03078 00 0000 151</t>
  </si>
  <si>
    <t>2 02 03078 04 0000 151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</si>
  <si>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</si>
  <si>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</si>
  <si>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</si>
  <si>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</si>
  <si>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</si>
  <si>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</si>
  <si>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</si>
  <si>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</si>
  <si>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</si>
  <si>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</si>
  <si>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</si>
  <si>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1 16 25060 01 0000 140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</si>
  <si>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</si>
  <si>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</si>
  <si>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</si>
  <si>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</si>
  <si>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</si>
  <si>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</si>
  <si>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</si>
  <si>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</si>
  <si>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</si>
  <si>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2 02 02089 04 0002 151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</si>
  <si>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</si>
  <si>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</si>
  <si>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</si>
  <si>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</si>
  <si>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</si>
  <si>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</si>
  <si>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</si>
  <si>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</si>
  <si>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</si>
  <si>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</si>
  <si>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</si>
  <si>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</si>
  <si>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</si>
  <si>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</si>
  <si>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</si>
  <si>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</si>
  <si>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</si>
  <si>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</si>
  <si>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</si>
  <si>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</si>
  <si>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</si>
  <si>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</si>
  <si>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</si>
  <si>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</si>
  <si>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</si>
  <si>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</si>
  <si>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</si>
  <si>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</si>
  <si>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</si>
  <si>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</si>
  <si>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</si>
  <si>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</si>
  <si>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2 02 02999 00 0000 151</t>
  </si>
  <si>
    <t>Прочие субсидии</t>
  </si>
  <si>
    <t>2 02 02999 04 0000 151</t>
  </si>
  <si>
    <t>2 02 03000 00 0000 151</t>
  </si>
  <si>
    <t xml:space="preserve">Субвенции бюджетам субъектов Российской Федерации и муниципальных образований 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</si>
  <si>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</si>
  <si>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</si>
  <si>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</si>
  <si>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</si>
  <si>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2 07 04050 04 0000 180</t>
  </si>
  <si>
    <t>1 09 07032 04 0000 110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</si>
  <si>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</si>
  <si>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</si>
  <si>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</si>
  <si>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</si>
  <si>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</si>
  <si>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</si>
  <si>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2 18 04010 04 0000 180</t>
  </si>
  <si>
    <t>1 05 04000 02 0000 110</t>
  </si>
  <si>
    <t>1 05 04010 02 0000 110</t>
  </si>
  <si>
    <t>Денежные  взыскания (штрафы) за нарушение законодательства о налогах и  сборах, предусмотренные статьями 116, 118, статьей 119.1,  пунктами 1 и 2 статьи 120, статьями 125,  126,  128,  129, 129.1,  132,  133,  134,  135,  135.1  Налогового кодекса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</si>
  <si>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</si>
  <si>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Плата за пользование водными объектами, находящимися в собственности городских округов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</si>
  <si>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</si>
  <si>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</si>
  <si>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в тыс. руб.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</si>
  <si>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</si>
  <si>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</si>
  <si>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</si>
  <si>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1</t>
  </si>
  <si>
    <t>к решению Березниковской городской Думы</t>
  </si>
  <si>
    <t>Приложение 2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</si>
  <si>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</si>
  <si>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</si>
  <si>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</si>
  <si>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</si>
  <si>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</si>
  <si>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</si>
  <si>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</si>
  <si>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</si>
  <si>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</si>
  <si>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оздоровление детей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</si>
  <si>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</si>
  <si>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модернизацию региональных систем общего образования</t>
  </si>
  <si>
    <t>Прочие межбюджетные трансферты, передаваемые бюджетам городских округов</t>
  </si>
  <si>
    <t>Доходы бюджетов городских округов от возврата автономными учреждениями остатков субсидий прошлых лет</t>
  </si>
  <si>
    <t>тыс. руб.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</si>
  <si>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</si>
  <si>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</si>
  <si>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</si>
  <si>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</si>
  <si>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</si>
  <si>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</si>
  <si>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</si>
  <si>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</si>
  <si>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</si>
  <si>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</si>
  <si>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</si>
  <si>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</si>
  <si>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</si>
  <si>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</si>
  <si>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</si>
  <si>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</si>
  <si>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</si>
  <si>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</si>
  <si>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</si>
  <si>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</si>
  <si>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</si>
  <si>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</si>
  <si>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</si>
  <si>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</si>
  <si>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</si>
  <si>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</si>
  <si>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</si>
  <si>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</si>
  <si>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</si>
  <si>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</si>
  <si>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</si>
  <si>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</si>
  <si>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</si>
  <si>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</si>
  <si>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</si>
  <si>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</si>
  <si>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</si>
  <si>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</si>
  <si>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</si>
  <si>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</si>
  <si>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</si>
  <si>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</si>
  <si>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</si>
  <si>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</si>
  <si>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</si>
  <si>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</si>
  <si>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</si>
  <si>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</si>
  <si>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</si>
  <si>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</si>
  <si>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</si>
  <si>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</si>
  <si>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</si>
  <si>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Сумма</t>
  </si>
  <si>
    <t xml:space="preserve">изменения </t>
  </si>
  <si>
    <t>с учетом изменений</t>
  </si>
  <si>
    <t>от ___________________2015 г. № _______</t>
  </si>
  <si>
    <t>Изменения по отдельным строкам доходов бюджета города Березники 
по группам, подгруппам, статьям классификации доходов бюджета 
на 2015 год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</si>
  <si>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</si>
  <si>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</si>
  <si>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</si>
  <si>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</si>
  <si>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</si>
  <si>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</si>
  <si>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</si>
  <si>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</si>
  <si>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</si>
  <si>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</si>
  <si>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</si>
  <si>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</si>
  <si>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</si>
  <si>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</si>
  <si>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</si>
  <si>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</si>
  <si>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</si>
  <si>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</si>
  <si>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</si>
  <si>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</si>
  <si>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</si>
  <si>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</si>
  <si>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</si>
  <si>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</si>
  <si>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</si>
  <si>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</si>
  <si>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</si>
  <si>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</si>
  <si>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</si>
  <si>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</si>
  <si>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</si>
  <si>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</si>
  <si>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</si>
  <si>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</si>
  <si>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</si>
  <si>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</si>
  <si>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</si>
  <si>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</si>
  <si>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</si>
  <si>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</si>
  <si>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</si>
  <si>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</si>
  <si>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</si>
  <si>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</si>
  <si>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</si>
  <si>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</si>
  <si>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</si>
  <si>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</si>
  <si>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</si>
  <si>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</si>
  <si>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</si>
  <si>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</si>
  <si>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</si>
  <si>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</si>
  <si>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</si>
  <si>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</si>
  <si>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</si>
  <si>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</si>
  <si>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</si>
  <si>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</si>
  <si>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</si>
  <si>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</si>
  <si>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</si>
  <si>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</si>
  <si>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</si>
  <si>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</si>
  <si>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</si>
  <si>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</si>
  <si>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</si>
  <si>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</si>
  <si>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</si>
  <si>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</si>
  <si>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</si>
  <si>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</si>
  <si>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1 12 01020 01 0000 120</t>
  </si>
  <si>
    <t>1 12 01030 01 0000 120</t>
  </si>
  <si>
    <t>Плата за выбросы загрязняющих веществ в водные объекты</t>
  </si>
  <si>
    <t>1 12 01040 01 0000 120</t>
  </si>
  <si>
    <t>1 12 01050 01 0000 120</t>
  </si>
  <si>
    <t xml:space="preserve">1 12 05000 00 0000 120  </t>
  </si>
  <si>
    <t>Плата за пользование водными объектами</t>
  </si>
  <si>
    <t xml:space="preserve">1 12 05040 04 0000 120  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</si>
  <si>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</si>
  <si>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</si>
  <si>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</si>
  <si>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</si>
  <si>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</si>
  <si>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1 13 02990 00 0000 130</t>
  </si>
  <si>
    <t>Прочие доходы от компенсации затрат государства</t>
  </si>
  <si>
    <t>1 13 02994 04 0000 130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</si>
  <si>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</si>
  <si>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</si>
  <si>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</si>
  <si>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</si>
  <si>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</si>
  <si>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</si>
  <si>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</si>
  <si>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</si>
  <si>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1 14 02043 04 0000 410</t>
  </si>
  <si>
    <t>1 14 02040 04 0000 440</t>
  </si>
  <si>
    <t>1 14 02042 04 0000 440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</si>
  <si>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</si>
  <si>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</si>
  <si>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</si>
  <si>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</si>
  <si>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1 15 00000 00 0000 000</t>
  </si>
  <si>
    <t>АДМИНИСТРАТИВНЫЕ ПЛАТЕЖИ И СБОРЫ</t>
  </si>
  <si>
    <t>1 15 02000 00 0000 140</t>
  </si>
  <si>
    <t>Код бюджетной классификации Российской Федерации</t>
  </si>
  <si>
    <t>Наименование доходов</t>
  </si>
  <si>
    <t xml:space="preserve">Прочие дотации бюджетам городских округов
</t>
  </si>
  <si>
    <t>2 02 01999 04 0000 151</t>
  </si>
  <si>
    <t>2 02 01999 00 0000 151</t>
  </si>
  <si>
    <t xml:space="preserve">Прочие дотации
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</si>
  <si>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</si>
  <si>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</si>
  <si>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</si>
  <si>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</si>
  <si>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</si>
  <si>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</si>
  <si>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</si>
  <si>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</si>
  <si>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</si>
  <si>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</si>
  <si>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на модернизацию региональных систем общего образования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</si>
  <si>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</si>
  <si>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</si>
  <si>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</si>
  <si>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</si>
  <si>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</si>
  <si>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</si>
  <si>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</si>
  <si>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</si>
  <si>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</si>
  <si>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2 02 02051 00 0000 151</t>
  </si>
  <si>
    <t>2 02 02051 04 0000 151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</si>
  <si>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</si>
  <si>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2 07 04010 04 0000 180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</si>
  <si>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</si>
  <si>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</si>
  <si>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</si>
  <si>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2 02 02156 00 0000 151</t>
  </si>
  <si>
    <t>2 02 02156 04 0000 151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</si>
</sst>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8" fillId="0" borderId="0" xfId="56">
      <alignment/>
      <protection/>
    </xf>
    <xf numFmtId="0" fontId="8" fillId="0" borderId="0" xfId="56" applyFill="1">
      <alignment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2" fillId="0" borderId="0" xfId="56" applyFont="1" applyFill="1">
      <alignment/>
      <protection/>
    </xf>
    <xf numFmtId="0" fontId="27" fillId="0" borderId="0" xfId="56" applyFont="1">
      <alignment/>
      <protection/>
    </xf>
    <xf numFmtId="3" fontId="28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0" fontId="28" fillId="0" borderId="10" xfId="56" applyFont="1" applyBorder="1" applyAlignment="1">
      <alignment horizontal="left" vertical="top"/>
      <protection/>
    </xf>
    <xf numFmtId="0" fontId="30" fillId="0" borderId="0" xfId="56" applyFont="1">
      <alignment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166" fontId="22" fillId="0" borderId="10" xfId="56" applyNumberFormat="1" applyFont="1" applyFill="1" applyBorder="1" applyAlignment="1">
      <alignment vertical="top"/>
      <protection/>
    </xf>
    <xf numFmtId="0" fontId="20" fillId="0" borderId="0" xfId="56" applyFont="1">
      <alignment/>
      <protection/>
    </xf>
    <xf numFmtId="3" fontId="32" fillId="0" borderId="10" xfId="56" applyNumberFormat="1" applyFont="1" applyBorder="1" applyAlignment="1">
      <alignment horizontal="left" vertical="top"/>
      <protection/>
    </xf>
    <xf numFmtId="166" fontId="33" fillId="0" borderId="10" xfId="56" applyNumberFormat="1" applyFont="1" applyFill="1" applyBorder="1" applyAlignment="1">
      <alignment vertical="top"/>
      <protection/>
    </xf>
    <xf numFmtId="0" fontId="8" fillId="0" borderId="0" xfId="56" applyFont="1">
      <alignment/>
      <protection/>
    </xf>
    <xf numFmtId="3" fontId="28" fillId="0" borderId="10" xfId="56" applyNumberFormat="1" applyFont="1" applyBorder="1" applyAlignment="1">
      <alignment vertical="top"/>
      <protection/>
    </xf>
    <xf numFmtId="3" fontId="31" fillId="0" borderId="10" xfId="56" applyNumberFormat="1" applyFont="1" applyBorder="1" applyAlignment="1">
      <alignment vertical="top"/>
      <protection/>
    </xf>
    <xf numFmtId="0" fontId="31" fillId="0" borderId="10" xfId="56" applyFont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Fill="1" applyBorder="1" applyAlignment="1">
      <alignment horizontal="left" vertical="top"/>
      <protection/>
    </xf>
    <xf numFmtId="0" fontId="32" fillId="0" borderId="10" xfId="56" applyFont="1" applyBorder="1" applyAlignment="1">
      <alignment horizontal="left" vertical="top"/>
      <protection/>
    </xf>
    <xf numFmtId="0" fontId="31" fillId="0" borderId="10" xfId="56" applyFont="1" applyBorder="1" applyAlignment="1">
      <alignment horizontal="left" vertical="top"/>
      <protection/>
    </xf>
    <xf numFmtId="3" fontId="31" fillId="0" borderId="10" xfId="56" applyNumberFormat="1" applyFont="1" applyBorder="1" applyAlignment="1">
      <alignment horizontal="left" vertical="top"/>
      <protection/>
    </xf>
    <xf numFmtId="166" fontId="29" fillId="0" borderId="10" xfId="56" applyNumberFormat="1" applyFont="1" applyFill="1" applyBorder="1" applyAlignment="1">
      <alignment vertical="top"/>
      <protection/>
    </xf>
    <xf numFmtId="166" fontId="29" fillId="0" borderId="10" xfId="56" applyNumberFormat="1" applyFont="1" applyFill="1" applyBorder="1" applyAlignment="1">
      <alignment/>
      <protection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wrapText="1"/>
    </xf>
    <xf numFmtId="0" fontId="25" fillId="0" borderId="0" xfId="56" applyFont="1" applyFill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28" fillId="0" borderId="10" xfId="56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3" fontId="31" fillId="0" borderId="10" xfId="56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6" applyFont="1" applyFill="1">
      <alignment/>
      <protection/>
    </xf>
    <xf numFmtId="0" fontId="22" fillId="0" borderId="10" xfId="0" applyFont="1" applyFill="1" applyBorder="1" applyAlignment="1">
      <alignment vertical="top" wrapText="1"/>
    </xf>
    <xf numFmtId="3" fontId="32" fillId="0" borderId="10" xfId="56" applyNumberFormat="1" applyFont="1" applyFill="1" applyBorder="1" applyAlignment="1">
      <alignment horizontal="left" vertical="top"/>
      <protection/>
    </xf>
    <xf numFmtId="0" fontId="33" fillId="0" borderId="10" xfId="0" applyFont="1" applyFill="1" applyBorder="1" applyAlignment="1">
      <alignment vertical="top" wrapText="1"/>
    </xf>
    <xf numFmtId="0" fontId="19" fillId="0" borderId="0" xfId="56" applyFont="1">
      <alignment/>
      <protection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8" fillId="0" borderId="0" xfId="56" applyFont="1" applyFill="1" applyAlignment="1">
      <alignment horizontal="right"/>
      <protection/>
    </xf>
    <xf numFmtId="166" fontId="22" fillId="0" borderId="0" xfId="56" applyNumberFormat="1" applyFont="1" applyFill="1" applyAlignment="1">
      <alignment horizontal="right"/>
      <protection/>
    </xf>
    <xf numFmtId="3" fontId="34" fillId="0" borderId="11" xfId="55" applyNumberFormat="1" applyFont="1" applyFill="1" applyBorder="1" applyAlignment="1">
      <alignment horizontal="center" vertical="center" wrapText="1"/>
      <protection/>
    </xf>
    <xf numFmtId="166" fontId="8" fillId="0" borderId="0" xfId="56" applyNumberFormat="1">
      <alignment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0" fontId="30" fillId="0" borderId="0" xfId="56" applyFont="1" applyFill="1" applyAlignment="1">
      <alignment horizontal="right"/>
      <protection/>
    </xf>
    <xf numFmtId="0" fontId="8" fillId="0" borderId="0" xfId="56" applyFont="1" applyFill="1">
      <alignment/>
      <protection/>
    </xf>
    <xf numFmtId="0" fontId="31" fillId="0" borderId="10" xfId="56" applyFont="1" applyFill="1" applyBorder="1" applyAlignment="1">
      <alignment horizontal="left" vertical="top"/>
      <protection/>
    </xf>
    <xf numFmtId="3" fontId="34" fillId="0" borderId="12" xfId="55" applyNumberFormat="1" applyFont="1" applyFill="1" applyBorder="1" applyAlignment="1">
      <alignment horizontal="center" vertical="center" wrapText="1"/>
      <protection/>
    </xf>
    <xf numFmtId="3" fontId="34" fillId="0" borderId="13" xfId="55" applyNumberFormat="1" applyFont="1" applyFill="1" applyBorder="1" applyAlignment="1">
      <alignment horizontal="center" vertical="center" wrapText="1"/>
      <protection/>
    </xf>
    <xf numFmtId="3" fontId="34" fillId="0" borderId="11" xfId="56" applyNumberFormat="1" applyFont="1" applyFill="1" applyBorder="1" applyAlignment="1">
      <alignment horizontal="center" vertical="center" wrapText="1"/>
      <protection/>
    </xf>
    <xf numFmtId="3" fontId="34" fillId="0" borderId="14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  <xf numFmtId="3" fontId="34" fillId="0" borderId="15" xfId="55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zoomScaleSheetLayoutView="100" zoomScalePageLayoutView="0" workbookViewId="0" topLeftCell="A1">
      <pane xSplit="2" ySplit="9" topLeftCell="C1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:E5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7109375" style="2" hidden="1" customWidth="1"/>
    <col min="4" max="4" width="10.57421875" style="2" customWidth="1"/>
    <col min="5" max="5" width="12.00390625" style="1" customWidth="1"/>
    <col min="6" max="6" width="9.140625" style="1" hidden="1" customWidth="1"/>
    <col min="7" max="16384" width="9.140625" style="1" customWidth="1"/>
  </cols>
  <sheetData>
    <row r="1" spans="3:5" ht="12.75">
      <c r="C1" s="57"/>
      <c r="E1" s="62" t="s">
        <v>295</v>
      </c>
    </row>
    <row r="2" spans="3:5" ht="12.75">
      <c r="C2" s="57"/>
      <c r="E2" s="62" t="s">
        <v>296</v>
      </c>
    </row>
    <row r="3" spans="3:5" ht="12.75">
      <c r="C3" s="57"/>
      <c r="E3" s="62" t="s">
        <v>369</v>
      </c>
    </row>
    <row r="5" spans="1:5" s="3" customFormat="1" ht="61.5" customHeight="1">
      <c r="A5" s="69" t="s">
        <v>370</v>
      </c>
      <c r="B5" s="69"/>
      <c r="C5" s="69"/>
      <c r="D5" s="69"/>
      <c r="E5" s="69"/>
    </row>
    <row r="6" spans="1:5" ht="12.75" customHeight="1">
      <c r="A6" s="4"/>
      <c r="B6" s="4"/>
      <c r="C6" s="58" t="s">
        <v>291</v>
      </c>
      <c r="E6" s="44" t="s">
        <v>312</v>
      </c>
    </row>
    <row r="7" spans="1:5" s="2" customFormat="1" ht="18" customHeight="1">
      <c r="A7" s="67" t="s">
        <v>479</v>
      </c>
      <c r="B7" s="67" t="s">
        <v>480</v>
      </c>
      <c r="C7" s="59">
        <v>2015</v>
      </c>
      <c r="D7" s="65" t="s">
        <v>366</v>
      </c>
      <c r="E7" s="66"/>
    </row>
    <row r="8" spans="1:5" s="2" customFormat="1" ht="30.75" customHeight="1">
      <c r="A8" s="68"/>
      <c r="B8" s="68"/>
      <c r="C8" s="59"/>
      <c r="D8" s="61" t="s">
        <v>367</v>
      </c>
      <c r="E8" s="61" t="s">
        <v>368</v>
      </c>
    </row>
    <row r="9" spans="1:5" s="50" customFormat="1" ht="11.25">
      <c r="A9" s="49">
        <v>1</v>
      </c>
      <c r="B9" s="49">
        <v>2</v>
      </c>
      <c r="C9" s="49"/>
      <c r="D9" s="49">
        <v>3</v>
      </c>
      <c r="E9" s="49">
        <v>4</v>
      </c>
    </row>
    <row r="10" spans="1:6" s="6" customFormat="1" ht="12.75">
      <c r="A10" s="7" t="s">
        <v>313</v>
      </c>
      <c r="B10" s="30" t="s">
        <v>314</v>
      </c>
      <c r="C10" s="8">
        <v>1895690</v>
      </c>
      <c r="D10" s="8">
        <f>D11+D23+D32+D46+D56+D70+D94+D112+D124+D127+D162+D104+D17</f>
        <v>36264.4</v>
      </c>
      <c r="E10" s="8">
        <f aca="true" t="shared" si="0" ref="E10:E73">C10+D10</f>
        <v>1931954.4</v>
      </c>
      <c r="F10" s="8">
        <f>F11+F23+F32+F46+F56+F70+F94+F112+F124+F127+F162+F104+F17</f>
        <v>0</v>
      </c>
    </row>
    <row r="11" spans="1:6" s="6" customFormat="1" ht="12.75" hidden="1">
      <c r="A11" s="9" t="s">
        <v>315</v>
      </c>
      <c r="B11" s="31" t="s">
        <v>316</v>
      </c>
      <c r="C11" s="8">
        <v>993630.3</v>
      </c>
      <c r="D11" s="8">
        <f>D12</f>
        <v>0</v>
      </c>
      <c r="E11" s="8">
        <f t="shared" si="0"/>
        <v>993630.3</v>
      </c>
      <c r="F11" s="8">
        <f>F12</f>
        <v>0</v>
      </c>
    </row>
    <row r="12" spans="1:6" s="10" customFormat="1" ht="12.75" hidden="1">
      <c r="A12" s="7" t="s">
        <v>317</v>
      </c>
      <c r="B12" s="30" t="s">
        <v>318</v>
      </c>
      <c r="C12" s="8">
        <v>993630.3</v>
      </c>
      <c r="D12" s="8">
        <f>D13+D14+D16+D15</f>
        <v>0</v>
      </c>
      <c r="E12" s="8">
        <f t="shared" si="0"/>
        <v>993630.3</v>
      </c>
      <c r="F12" s="8">
        <f>F13+F14+F16+F15</f>
        <v>0</v>
      </c>
    </row>
    <row r="13" spans="1:6" ht="40.5" customHeight="1" hidden="1">
      <c r="A13" s="11" t="s">
        <v>319</v>
      </c>
      <c r="B13" s="32" t="s">
        <v>152</v>
      </c>
      <c r="C13" s="12">
        <v>972979.3</v>
      </c>
      <c r="D13" s="12"/>
      <c r="E13" s="12">
        <f t="shared" si="0"/>
        <v>972979.3</v>
      </c>
      <c r="F13" s="12"/>
    </row>
    <row r="14" spans="1:6" ht="63.75" hidden="1">
      <c r="A14" s="11" t="s">
        <v>320</v>
      </c>
      <c r="B14" s="32" t="s">
        <v>153</v>
      </c>
      <c r="C14" s="12">
        <v>2451</v>
      </c>
      <c r="D14" s="12"/>
      <c r="E14" s="12">
        <f t="shared" si="0"/>
        <v>2451</v>
      </c>
      <c r="F14" s="12"/>
    </row>
    <row r="15" spans="1:6" ht="27.75" customHeight="1" hidden="1">
      <c r="A15" s="11" t="s">
        <v>321</v>
      </c>
      <c r="B15" s="32" t="s">
        <v>322</v>
      </c>
      <c r="C15" s="12">
        <v>16000</v>
      </c>
      <c r="D15" s="12"/>
      <c r="E15" s="12">
        <f t="shared" si="0"/>
        <v>16000</v>
      </c>
      <c r="F15" s="12"/>
    </row>
    <row r="16" spans="1:6" ht="54.75" customHeight="1" hidden="1">
      <c r="A16" s="11" t="s">
        <v>323</v>
      </c>
      <c r="B16" s="32" t="s">
        <v>157</v>
      </c>
      <c r="C16" s="12">
        <v>2200</v>
      </c>
      <c r="D16" s="12"/>
      <c r="E16" s="12">
        <f t="shared" si="0"/>
        <v>2200</v>
      </c>
      <c r="F16" s="12"/>
    </row>
    <row r="17" spans="1:6" s="54" customFormat="1" ht="25.5" hidden="1">
      <c r="A17" s="45" t="s">
        <v>89</v>
      </c>
      <c r="B17" s="46" t="s">
        <v>90</v>
      </c>
      <c r="C17" s="8">
        <v>5619.6</v>
      </c>
      <c r="D17" s="8">
        <f>D18</f>
        <v>0</v>
      </c>
      <c r="E17" s="8">
        <f t="shared" si="0"/>
        <v>5619.6</v>
      </c>
      <c r="F17" s="8">
        <f>F18</f>
        <v>0</v>
      </c>
    </row>
    <row r="18" spans="1:6" s="16" customFormat="1" ht="25.5" hidden="1">
      <c r="A18" s="52" t="s">
        <v>91</v>
      </c>
      <c r="B18" s="53" t="s">
        <v>92</v>
      </c>
      <c r="C18" s="14">
        <v>5619.6</v>
      </c>
      <c r="D18" s="14">
        <f>D19+D20+D21+D22</f>
        <v>0</v>
      </c>
      <c r="E18" s="14">
        <f t="shared" si="0"/>
        <v>5619.6</v>
      </c>
      <c r="F18" s="14">
        <f>F19+F20+F21+F22</f>
        <v>0</v>
      </c>
    </row>
    <row r="19" spans="1:6" ht="38.25" hidden="1">
      <c r="A19" s="47" t="s">
        <v>93</v>
      </c>
      <c r="B19" s="51" t="s">
        <v>94</v>
      </c>
      <c r="C19" s="12">
        <v>1889.9</v>
      </c>
      <c r="D19" s="12"/>
      <c r="E19" s="12">
        <f t="shared" si="0"/>
        <v>1889.9</v>
      </c>
      <c r="F19" s="12"/>
    </row>
    <row r="20" spans="1:6" ht="51" hidden="1">
      <c r="A20" s="47" t="s">
        <v>95</v>
      </c>
      <c r="B20" s="51" t="s">
        <v>96</v>
      </c>
      <c r="C20" s="12">
        <v>40.9</v>
      </c>
      <c r="D20" s="12"/>
      <c r="E20" s="12">
        <f t="shared" si="0"/>
        <v>40.9</v>
      </c>
      <c r="F20" s="12"/>
    </row>
    <row r="21" spans="1:6" ht="38.25" hidden="1">
      <c r="A21" s="47" t="s">
        <v>97</v>
      </c>
      <c r="B21" s="51" t="s">
        <v>98</v>
      </c>
      <c r="C21" s="12">
        <v>3688.8</v>
      </c>
      <c r="D21" s="12"/>
      <c r="E21" s="12">
        <f t="shared" si="0"/>
        <v>3688.8</v>
      </c>
      <c r="F21" s="12"/>
    </row>
    <row r="22" spans="1:6" ht="38.25" hidden="1">
      <c r="A22" s="47" t="s">
        <v>99</v>
      </c>
      <c r="B22" s="51" t="s">
        <v>100</v>
      </c>
      <c r="C22" s="12">
        <v>0</v>
      </c>
      <c r="D22" s="12"/>
      <c r="E22" s="12">
        <f t="shared" si="0"/>
        <v>0</v>
      </c>
      <c r="F22" s="12"/>
    </row>
    <row r="23" spans="1:6" ht="18" customHeight="1" hidden="1">
      <c r="A23" s="7" t="s">
        <v>324</v>
      </c>
      <c r="B23" s="31" t="s">
        <v>325</v>
      </c>
      <c r="C23" s="8">
        <v>101491</v>
      </c>
      <c r="D23" s="8">
        <f>D24+D27+D30</f>
        <v>0</v>
      </c>
      <c r="E23" s="8">
        <f t="shared" si="0"/>
        <v>101491</v>
      </c>
      <c r="F23" s="8">
        <f>F24+F27+F30</f>
        <v>0</v>
      </c>
    </row>
    <row r="24" spans="1:6" ht="14.25" customHeight="1" hidden="1">
      <c r="A24" s="13" t="s">
        <v>326</v>
      </c>
      <c r="B24" s="33" t="s">
        <v>327</v>
      </c>
      <c r="C24" s="14">
        <v>98985</v>
      </c>
      <c r="D24" s="14">
        <f>D25+D26</f>
        <v>0</v>
      </c>
      <c r="E24" s="14">
        <f t="shared" si="0"/>
        <v>98985</v>
      </c>
      <c r="F24" s="14">
        <f>F25+F26</f>
        <v>0</v>
      </c>
    </row>
    <row r="25" spans="1:6" ht="17.25" customHeight="1" hidden="1">
      <c r="A25" s="11" t="s">
        <v>328</v>
      </c>
      <c r="B25" s="32" t="s">
        <v>327</v>
      </c>
      <c r="C25" s="15">
        <v>98985</v>
      </c>
      <c r="D25" s="15"/>
      <c r="E25" s="15">
        <f t="shared" si="0"/>
        <v>98985</v>
      </c>
      <c r="F25" s="15"/>
    </row>
    <row r="26" spans="1:6" ht="25.5" hidden="1">
      <c r="A26" s="11" t="s">
        <v>330</v>
      </c>
      <c r="B26" s="32" t="s">
        <v>331</v>
      </c>
      <c r="C26" s="15">
        <v>0</v>
      </c>
      <c r="D26" s="15"/>
      <c r="E26" s="15">
        <f t="shared" si="0"/>
        <v>0</v>
      </c>
      <c r="F26" s="15"/>
    </row>
    <row r="27" spans="1:6" ht="12.75" hidden="1">
      <c r="A27" s="13" t="s">
        <v>332</v>
      </c>
      <c r="B27" s="33" t="s">
        <v>333</v>
      </c>
      <c r="C27" s="14">
        <v>6</v>
      </c>
      <c r="D27" s="14">
        <f>D28+D29</f>
        <v>0</v>
      </c>
      <c r="E27" s="14">
        <f t="shared" si="0"/>
        <v>6</v>
      </c>
      <c r="F27" s="14">
        <f>F28+F29</f>
        <v>0</v>
      </c>
    </row>
    <row r="28" spans="1:6" s="19" customFormat="1" ht="12.75" hidden="1">
      <c r="A28" s="11" t="s">
        <v>334</v>
      </c>
      <c r="B28" s="32" t="s">
        <v>333</v>
      </c>
      <c r="C28" s="12">
        <v>6</v>
      </c>
      <c r="D28" s="12">
        <v>0</v>
      </c>
      <c r="E28" s="12">
        <f t="shared" si="0"/>
        <v>6</v>
      </c>
      <c r="F28" s="12">
        <v>0</v>
      </c>
    </row>
    <row r="29" spans="1:6" ht="12.75" hidden="1">
      <c r="A29" s="11" t="s">
        <v>335</v>
      </c>
      <c r="B29" s="32" t="s">
        <v>336</v>
      </c>
      <c r="C29" s="14">
        <v>0</v>
      </c>
      <c r="D29" s="14">
        <v>0</v>
      </c>
      <c r="E29" s="14">
        <f t="shared" si="0"/>
        <v>0</v>
      </c>
      <c r="F29" s="14">
        <v>0</v>
      </c>
    </row>
    <row r="30" spans="1:6" ht="12.75" hidden="1">
      <c r="A30" s="13" t="s">
        <v>284</v>
      </c>
      <c r="B30" s="33" t="s">
        <v>277</v>
      </c>
      <c r="C30" s="14">
        <v>2500</v>
      </c>
      <c r="D30" s="14">
        <f>D31</f>
        <v>0</v>
      </c>
      <c r="E30" s="14">
        <f t="shared" si="0"/>
        <v>2500</v>
      </c>
      <c r="F30" s="14">
        <f>F31</f>
        <v>0</v>
      </c>
    </row>
    <row r="31" spans="1:6" s="19" customFormat="1" ht="25.5" hidden="1">
      <c r="A31" s="11" t="s">
        <v>285</v>
      </c>
      <c r="B31" s="32" t="s">
        <v>278</v>
      </c>
      <c r="C31" s="12">
        <v>2500</v>
      </c>
      <c r="D31" s="12"/>
      <c r="E31" s="12">
        <f t="shared" si="0"/>
        <v>2500</v>
      </c>
      <c r="F31" s="12"/>
    </row>
    <row r="32" spans="1:6" s="16" customFormat="1" ht="12.75" hidden="1">
      <c r="A32" s="7" t="s">
        <v>337</v>
      </c>
      <c r="B32" s="31" t="s">
        <v>338</v>
      </c>
      <c r="C32" s="8">
        <v>392624.9</v>
      </c>
      <c r="D32" s="8">
        <f>D33+D41+D38+D35</f>
        <v>0</v>
      </c>
      <c r="E32" s="8">
        <f t="shared" si="0"/>
        <v>392624.9</v>
      </c>
      <c r="F32" s="8">
        <f>F33+F41+F38+F35</f>
        <v>0</v>
      </c>
    </row>
    <row r="33" spans="1:6" ht="12.75" hidden="1">
      <c r="A33" s="13" t="s">
        <v>339</v>
      </c>
      <c r="B33" s="33" t="s">
        <v>340</v>
      </c>
      <c r="C33" s="14">
        <v>20410</v>
      </c>
      <c r="D33" s="14">
        <f>D34</f>
        <v>0</v>
      </c>
      <c r="E33" s="14">
        <f t="shared" si="0"/>
        <v>20410</v>
      </c>
      <c r="F33" s="14">
        <f>F34</f>
        <v>0</v>
      </c>
    </row>
    <row r="34" spans="1:6" ht="25.5" hidden="1">
      <c r="A34" s="11" t="s">
        <v>341</v>
      </c>
      <c r="B34" s="32" t="s">
        <v>342</v>
      </c>
      <c r="C34" s="12">
        <v>20410</v>
      </c>
      <c r="D34" s="12"/>
      <c r="E34" s="12">
        <f t="shared" si="0"/>
        <v>20410</v>
      </c>
      <c r="F34" s="12"/>
    </row>
    <row r="35" spans="1:6" ht="12.75" hidden="1">
      <c r="A35" s="17" t="s">
        <v>343</v>
      </c>
      <c r="B35" s="34" t="s">
        <v>344</v>
      </c>
      <c r="C35" s="18">
        <v>0</v>
      </c>
      <c r="D35" s="18">
        <f>D36+D37</f>
        <v>0</v>
      </c>
      <c r="E35" s="18">
        <f t="shared" si="0"/>
        <v>0</v>
      </c>
      <c r="F35" s="18">
        <f>F36+F37</f>
        <v>0</v>
      </c>
    </row>
    <row r="36" spans="1:6" ht="25.5" hidden="1">
      <c r="A36" s="11" t="s">
        <v>345</v>
      </c>
      <c r="B36" s="32" t="s">
        <v>346</v>
      </c>
      <c r="C36" s="12">
        <v>0</v>
      </c>
      <c r="D36" s="12">
        <v>0</v>
      </c>
      <c r="E36" s="12">
        <f t="shared" si="0"/>
        <v>0</v>
      </c>
      <c r="F36" s="12">
        <v>0</v>
      </c>
    </row>
    <row r="37" spans="1:6" ht="25.5" hidden="1">
      <c r="A37" s="11" t="s">
        <v>347</v>
      </c>
      <c r="B37" s="32" t="s">
        <v>348</v>
      </c>
      <c r="C37" s="12">
        <v>0</v>
      </c>
      <c r="D37" s="12"/>
      <c r="E37" s="12">
        <f t="shared" si="0"/>
        <v>0</v>
      </c>
      <c r="F37" s="12"/>
    </row>
    <row r="38" spans="1:6" ht="12.75" hidden="1">
      <c r="A38" s="17" t="s">
        <v>349</v>
      </c>
      <c r="B38" s="34" t="s">
        <v>350</v>
      </c>
      <c r="C38" s="18">
        <v>116935</v>
      </c>
      <c r="D38" s="18">
        <f>D39+D40</f>
        <v>0</v>
      </c>
      <c r="E38" s="18">
        <f t="shared" si="0"/>
        <v>116935</v>
      </c>
      <c r="F38" s="18">
        <f>F39+F40</f>
        <v>0</v>
      </c>
    </row>
    <row r="39" spans="1:6" ht="12.75" hidden="1">
      <c r="A39" s="11" t="s">
        <v>351</v>
      </c>
      <c r="B39" s="32" t="s">
        <v>352</v>
      </c>
      <c r="C39" s="12">
        <v>24900</v>
      </c>
      <c r="D39" s="12"/>
      <c r="E39" s="12">
        <f t="shared" si="0"/>
        <v>24900</v>
      </c>
      <c r="F39" s="12"/>
    </row>
    <row r="40" spans="1:6" ht="12.75" hidden="1">
      <c r="A40" s="11" t="s">
        <v>353</v>
      </c>
      <c r="B40" s="32" t="s">
        <v>354</v>
      </c>
      <c r="C40" s="15">
        <v>92035</v>
      </c>
      <c r="D40" s="15"/>
      <c r="E40" s="15">
        <f t="shared" si="0"/>
        <v>92035</v>
      </c>
      <c r="F40" s="15"/>
    </row>
    <row r="41" spans="1:6" ht="12.75" hidden="1">
      <c r="A41" s="17" t="s">
        <v>355</v>
      </c>
      <c r="B41" s="34" t="s">
        <v>356</v>
      </c>
      <c r="C41" s="14">
        <v>255279.9</v>
      </c>
      <c r="D41" s="14">
        <f>D42+D44</f>
        <v>0</v>
      </c>
      <c r="E41" s="14">
        <f t="shared" si="0"/>
        <v>255279.9</v>
      </c>
      <c r="F41" s="14">
        <f>F42+F44</f>
        <v>0</v>
      </c>
    </row>
    <row r="42" spans="1:6" ht="12.75" hidden="1">
      <c r="A42" s="11" t="s">
        <v>182</v>
      </c>
      <c r="B42" s="32" t="s">
        <v>183</v>
      </c>
      <c r="C42" s="12">
        <v>234629.9</v>
      </c>
      <c r="D42" s="12">
        <f>D43</f>
        <v>0</v>
      </c>
      <c r="E42" s="12">
        <f t="shared" si="0"/>
        <v>234629.9</v>
      </c>
      <c r="F42" s="12">
        <f>F43</f>
        <v>0</v>
      </c>
    </row>
    <row r="43" spans="1:6" ht="28.5" customHeight="1" hidden="1">
      <c r="A43" s="11" t="s">
        <v>184</v>
      </c>
      <c r="B43" s="36" t="s">
        <v>185</v>
      </c>
      <c r="C43" s="12">
        <v>234629.9</v>
      </c>
      <c r="D43" s="12"/>
      <c r="E43" s="12">
        <f t="shared" si="0"/>
        <v>234629.9</v>
      </c>
      <c r="F43" s="12"/>
    </row>
    <row r="44" spans="1:6" ht="12.75" hidden="1">
      <c r="A44" s="11" t="s">
        <v>186</v>
      </c>
      <c r="B44" s="32" t="s">
        <v>187</v>
      </c>
      <c r="C44" s="12">
        <v>20650</v>
      </c>
      <c r="D44" s="12">
        <f>D45</f>
        <v>0</v>
      </c>
      <c r="E44" s="12">
        <f t="shared" si="0"/>
        <v>20650</v>
      </c>
      <c r="F44" s="12">
        <f>F45</f>
        <v>0</v>
      </c>
    </row>
    <row r="45" spans="1:6" ht="29.25" customHeight="1" hidden="1">
      <c r="A45" s="11" t="s">
        <v>188</v>
      </c>
      <c r="B45" s="36" t="s">
        <v>189</v>
      </c>
      <c r="C45" s="12">
        <v>20650</v>
      </c>
      <c r="D45" s="12"/>
      <c r="E45" s="12">
        <f t="shared" si="0"/>
        <v>20650</v>
      </c>
      <c r="F45" s="12"/>
    </row>
    <row r="46" spans="1:6" s="19" customFormat="1" ht="12.75">
      <c r="A46" s="11" t="s">
        <v>359</v>
      </c>
      <c r="B46" s="38" t="s">
        <v>360</v>
      </c>
      <c r="C46" s="12">
        <v>17951.6</v>
      </c>
      <c r="D46" s="12">
        <f>D47+D49</f>
        <v>50</v>
      </c>
      <c r="E46" s="12">
        <f t="shared" si="0"/>
        <v>18001.6</v>
      </c>
      <c r="F46" s="12">
        <f>F47+F49</f>
        <v>0</v>
      </c>
    </row>
    <row r="47" spans="1:6" s="19" customFormat="1" ht="27" customHeight="1" hidden="1">
      <c r="A47" s="11" t="s">
        <v>361</v>
      </c>
      <c r="B47" s="38" t="s">
        <v>362</v>
      </c>
      <c r="C47" s="15">
        <v>17700</v>
      </c>
      <c r="D47" s="15">
        <f>D48</f>
        <v>0</v>
      </c>
      <c r="E47" s="15">
        <f t="shared" si="0"/>
        <v>17700</v>
      </c>
      <c r="F47" s="15">
        <f>F48</f>
        <v>0</v>
      </c>
    </row>
    <row r="48" spans="1:6" s="19" customFormat="1" ht="25.5" hidden="1">
      <c r="A48" s="11" t="s">
        <v>363</v>
      </c>
      <c r="B48" s="32" t="s">
        <v>364</v>
      </c>
      <c r="C48" s="12">
        <v>17700</v>
      </c>
      <c r="D48" s="12"/>
      <c r="E48" s="12">
        <f t="shared" si="0"/>
        <v>17700</v>
      </c>
      <c r="F48" s="12"/>
    </row>
    <row r="49" spans="1:6" s="19" customFormat="1" ht="28.5" customHeight="1">
      <c r="A49" s="11" t="s">
        <v>365</v>
      </c>
      <c r="B49" s="32" t="s">
        <v>371</v>
      </c>
      <c r="C49" s="12">
        <v>251.6</v>
      </c>
      <c r="D49" s="12">
        <f>D52+D53+D54+D51+D50</f>
        <v>50</v>
      </c>
      <c r="E49" s="12">
        <f t="shared" si="0"/>
        <v>301.6</v>
      </c>
      <c r="F49" s="12">
        <f>F52+F53+F54+F51+F50</f>
        <v>0</v>
      </c>
    </row>
    <row r="50" spans="1:6" s="19" customFormat="1" ht="52.5" customHeight="1" hidden="1">
      <c r="A50" s="11" t="s">
        <v>1</v>
      </c>
      <c r="B50" s="32" t="s">
        <v>0</v>
      </c>
      <c r="C50" s="12">
        <v>0</v>
      </c>
      <c r="D50" s="12"/>
      <c r="E50" s="12">
        <f t="shared" si="0"/>
        <v>0</v>
      </c>
      <c r="F50" s="12"/>
    </row>
    <row r="51" spans="1:6" s="19" customFormat="1" ht="51" hidden="1">
      <c r="A51" s="11" t="s">
        <v>372</v>
      </c>
      <c r="B51" s="32" t="s">
        <v>162</v>
      </c>
      <c r="C51" s="12">
        <v>0</v>
      </c>
      <c r="D51" s="12">
        <v>0</v>
      </c>
      <c r="E51" s="12">
        <f t="shared" si="0"/>
        <v>0</v>
      </c>
      <c r="F51" s="12">
        <v>0</v>
      </c>
    </row>
    <row r="52" spans="1:6" s="19" customFormat="1" ht="40.5" customHeight="1" hidden="1">
      <c r="A52" s="11" t="s">
        <v>373</v>
      </c>
      <c r="B52" s="32" t="s">
        <v>374</v>
      </c>
      <c r="C52" s="12">
        <v>0</v>
      </c>
      <c r="D52" s="12">
        <v>0</v>
      </c>
      <c r="E52" s="12">
        <f t="shared" si="0"/>
        <v>0</v>
      </c>
      <c r="F52" s="12">
        <v>0</v>
      </c>
    </row>
    <row r="53" spans="1:6" s="19" customFormat="1" ht="17.25" customHeight="1" hidden="1">
      <c r="A53" s="11" t="s">
        <v>375</v>
      </c>
      <c r="B53" s="32" t="s">
        <v>376</v>
      </c>
      <c r="C53" s="12">
        <v>50</v>
      </c>
      <c r="D53" s="12">
        <v>50</v>
      </c>
      <c r="E53" s="12">
        <f t="shared" si="0"/>
        <v>100</v>
      </c>
      <c r="F53" s="12"/>
    </row>
    <row r="54" spans="1:6" s="19" customFormat="1" ht="42.75" customHeight="1" hidden="1">
      <c r="A54" s="11" t="s">
        <v>377</v>
      </c>
      <c r="B54" s="32" t="s">
        <v>378</v>
      </c>
      <c r="C54" s="12">
        <v>201.6</v>
      </c>
      <c r="D54" s="12">
        <f>D55</f>
        <v>0</v>
      </c>
      <c r="E54" s="12">
        <f t="shared" si="0"/>
        <v>201.6</v>
      </c>
      <c r="F54" s="12">
        <f>F55</f>
        <v>0</v>
      </c>
    </row>
    <row r="55" spans="1:6" s="19" customFormat="1" ht="55.5" customHeight="1" hidden="1">
      <c r="A55" s="11" t="s">
        <v>379</v>
      </c>
      <c r="B55" s="32" t="s">
        <v>163</v>
      </c>
      <c r="C55" s="12">
        <v>201.6</v>
      </c>
      <c r="D55" s="12"/>
      <c r="E55" s="12">
        <f t="shared" si="0"/>
        <v>201.6</v>
      </c>
      <c r="F55" s="12"/>
    </row>
    <row r="56" spans="1:6" s="19" customFormat="1" ht="30" customHeight="1" hidden="1">
      <c r="A56" s="11" t="s">
        <v>380</v>
      </c>
      <c r="B56" s="38" t="s">
        <v>381</v>
      </c>
      <c r="C56" s="12">
        <v>0</v>
      </c>
      <c r="D56" s="12">
        <f>D57+D59+D63</f>
        <v>0</v>
      </c>
      <c r="E56" s="12">
        <f t="shared" si="0"/>
        <v>0</v>
      </c>
      <c r="F56" s="12">
        <f>F57+F59+F63</f>
        <v>0</v>
      </c>
    </row>
    <row r="57" spans="1:6" s="19" customFormat="1" ht="30" customHeight="1" hidden="1">
      <c r="A57" s="27" t="s">
        <v>382</v>
      </c>
      <c r="B57" s="36" t="s">
        <v>383</v>
      </c>
      <c r="C57" s="15">
        <v>0</v>
      </c>
      <c r="D57" s="15"/>
      <c r="E57" s="15">
        <f t="shared" si="0"/>
        <v>0</v>
      </c>
      <c r="F57" s="15"/>
    </row>
    <row r="58" spans="1:6" s="19" customFormat="1" ht="25.5" hidden="1">
      <c r="A58" s="27" t="s">
        <v>384</v>
      </c>
      <c r="B58" s="36" t="s">
        <v>385</v>
      </c>
      <c r="C58" s="15">
        <v>0</v>
      </c>
      <c r="D58" s="15"/>
      <c r="E58" s="15">
        <f t="shared" si="0"/>
        <v>0</v>
      </c>
      <c r="F58" s="15"/>
    </row>
    <row r="59" spans="1:6" s="19" customFormat="1" ht="18" customHeight="1" hidden="1">
      <c r="A59" s="11" t="s">
        <v>386</v>
      </c>
      <c r="B59" s="32" t="s">
        <v>387</v>
      </c>
      <c r="C59" s="12">
        <v>0</v>
      </c>
      <c r="D59" s="12">
        <f>D60+D61</f>
        <v>0</v>
      </c>
      <c r="E59" s="12">
        <f t="shared" si="0"/>
        <v>0</v>
      </c>
      <c r="F59" s="12">
        <f>F60+F61</f>
        <v>0</v>
      </c>
    </row>
    <row r="60" spans="1:6" s="19" customFormat="1" ht="16.5" customHeight="1" hidden="1">
      <c r="A60" s="11" t="s">
        <v>388</v>
      </c>
      <c r="B60" s="32" t="s">
        <v>389</v>
      </c>
      <c r="C60" s="12">
        <v>0</v>
      </c>
      <c r="D60" s="12"/>
      <c r="E60" s="12">
        <f t="shared" si="0"/>
        <v>0</v>
      </c>
      <c r="F60" s="12"/>
    </row>
    <row r="61" spans="1:6" s="19" customFormat="1" ht="16.5" customHeight="1" hidden="1">
      <c r="A61" s="11" t="s">
        <v>390</v>
      </c>
      <c r="B61" s="32" t="s">
        <v>391</v>
      </c>
      <c r="C61" s="12">
        <v>0</v>
      </c>
      <c r="D61" s="12">
        <f>D62</f>
        <v>0</v>
      </c>
      <c r="E61" s="12">
        <f t="shared" si="0"/>
        <v>0</v>
      </c>
      <c r="F61" s="12">
        <f>F62</f>
        <v>0</v>
      </c>
    </row>
    <row r="62" spans="1:6" s="19" customFormat="1" ht="27.75" customHeight="1" hidden="1">
      <c r="A62" s="11" t="s">
        <v>2</v>
      </c>
      <c r="B62" s="32" t="s">
        <v>392</v>
      </c>
      <c r="C62" s="12">
        <v>0</v>
      </c>
      <c r="D62" s="12">
        <v>0</v>
      </c>
      <c r="E62" s="12">
        <f t="shared" si="0"/>
        <v>0</v>
      </c>
      <c r="F62" s="12">
        <v>0</v>
      </c>
    </row>
    <row r="63" spans="1:6" s="19" customFormat="1" ht="12.75" hidden="1">
      <c r="A63" s="11" t="s">
        <v>393</v>
      </c>
      <c r="B63" s="32" t="s">
        <v>394</v>
      </c>
      <c r="C63" s="12">
        <v>0</v>
      </c>
      <c r="D63" s="12">
        <f>D64+D66+D68</f>
        <v>0</v>
      </c>
      <c r="E63" s="12">
        <f t="shared" si="0"/>
        <v>0</v>
      </c>
      <c r="F63" s="12">
        <f>F64+F66+F68</f>
        <v>0</v>
      </c>
    </row>
    <row r="64" spans="1:6" s="19" customFormat="1" ht="12.75" hidden="1">
      <c r="A64" s="11" t="s">
        <v>395</v>
      </c>
      <c r="B64" s="32" t="s">
        <v>396</v>
      </c>
      <c r="C64" s="12">
        <v>0</v>
      </c>
      <c r="D64" s="12">
        <f>D65</f>
        <v>0</v>
      </c>
      <c r="E64" s="12">
        <f t="shared" si="0"/>
        <v>0</v>
      </c>
      <c r="F64" s="12">
        <f>F65</f>
        <v>0</v>
      </c>
    </row>
    <row r="65" spans="1:6" s="19" customFormat="1" ht="12.75" hidden="1">
      <c r="A65" s="11" t="s">
        <v>397</v>
      </c>
      <c r="B65" s="32" t="s">
        <v>398</v>
      </c>
      <c r="C65" s="12">
        <v>0</v>
      </c>
      <c r="D65" s="12">
        <v>0</v>
      </c>
      <c r="E65" s="12">
        <f t="shared" si="0"/>
        <v>0</v>
      </c>
      <c r="F65" s="12">
        <v>0</v>
      </c>
    </row>
    <row r="66" spans="1:6" s="19" customFormat="1" ht="25.5" hidden="1">
      <c r="A66" s="11" t="s">
        <v>399</v>
      </c>
      <c r="B66" s="32" t="s">
        <v>400</v>
      </c>
      <c r="C66" s="12">
        <v>0</v>
      </c>
      <c r="D66" s="12">
        <f>D67</f>
        <v>0</v>
      </c>
      <c r="E66" s="12">
        <f t="shared" si="0"/>
        <v>0</v>
      </c>
      <c r="F66" s="12">
        <f>F67</f>
        <v>0</v>
      </c>
    </row>
    <row r="67" spans="1:6" s="19" customFormat="1" ht="38.25" hidden="1">
      <c r="A67" s="11" t="s">
        <v>276</v>
      </c>
      <c r="B67" s="32" t="s">
        <v>404</v>
      </c>
      <c r="C67" s="12">
        <v>0</v>
      </c>
      <c r="D67" s="12">
        <v>0</v>
      </c>
      <c r="E67" s="12">
        <f t="shared" si="0"/>
        <v>0</v>
      </c>
      <c r="F67" s="12">
        <v>0</v>
      </c>
    </row>
    <row r="68" spans="1:6" s="19" customFormat="1" ht="14.25" customHeight="1" hidden="1">
      <c r="A68" s="11" t="s">
        <v>405</v>
      </c>
      <c r="B68" s="32" t="s">
        <v>406</v>
      </c>
      <c r="C68" s="12">
        <v>0</v>
      </c>
      <c r="D68" s="12">
        <f>D69</f>
        <v>0</v>
      </c>
      <c r="E68" s="12">
        <f t="shared" si="0"/>
        <v>0</v>
      </c>
      <c r="F68" s="12">
        <f>F69</f>
        <v>0</v>
      </c>
    </row>
    <row r="69" spans="1:6" s="19" customFormat="1" ht="23.25" customHeight="1" hidden="1">
      <c r="A69" s="11" t="s">
        <v>407</v>
      </c>
      <c r="B69" s="32" t="s">
        <v>408</v>
      </c>
      <c r="C69" s="12">
        <v>0</v>
      </c>
      <c r="D69" s="12">
        <v>0</v>
      </c>
      <c r="E69" s="12">
        <f t="shared" si="0"/>
        <v>0</v>
      </c>
      <c r="F69" s="12">
        <v>0</v>
      </c>
    </row>
    <row r="70" spans="1:6" s="19" customFormat="1" ht="25.5">
      <c r="A70" s="11" t="s">
        <v>409</v>
      </c>
      <c r="B70" s="38" t="s">
        <v>410</v>
      </c>
      <c r="C70" s="12">
        <v>248311.2</v>
      </c>
      <c r="D70" s="12">
        <f>D73+D75+D84+D87+D89+D71</f>
        <v>17651.4</v>
      </c>
      <c r="E70" s="12">
        <f t="shared" si="0"/>
        <v>265962.60000000003</v>
      </c>
      <c r="F70" s="12">
        <f>F73+F75+F84+F87+F89+F71</f>
        <v>0</v>
      </c>
    </row>
    <row r="71" spans="1:6" s="19" customFormat="1" ht="43.5" customHeight="1" hidden="1">
      <c r="A71" s="47" t="s">
        <v>204</v>
      </c>
      <c r="B71" s="48" t="s">
        <v>205</v>
      </c>
      <c r="C71" s="12">
        <v>444</v>
      </c>
      <c r="D71" s="12">
        <f>D72</f>
        <v>0</v>
      </c>
      <c r="E71" s="12">
        <f t="shared" si="0"/>
        <v>444</v>
      </c>
      <c r="F71" s="12">
        <f>F72</f>
        <v>0</v>
      </c>
    </row>
    <row r="72" spans="1:6" s="19" customFormat="1" ht="30.75" customHeight="1" hidden="1">
      <c r="A72" s="47" t="s">
        <v>206</v>
      </c>
      <c r="B72" s="48" t="s">
        <v>402</v>
      </c>
      <c r="C72" s="12">
        <v>444</v>
      </c>
      <c r="D72" s="12"/>
      <c r="E72" s="12">
        <f t="shared" si="0"/>
        <v>444</v>
      </c>
      <c r="F72" s="12"/>
    </row>
    <row r="73" spans="1:6" s="19" customFormat="1" ht="12.75" hidden="1">
      <c r="A73" s="11" t="s">
        <v>411</v>
      </c>
      <c r="B73" s="32" t="s">
        <v>412</v>
      </c>
      <c r="C73" s="12">
        <v>0</v>
      </c>
      <c r="D73" s="12">
        <f>D74</f>
        <v>0</v>
      </c>
      <c r="E73" s="12">
        <f t="shared" si="0"/>
        <v>0</v>
      </c>
      <c r="F73" s="12">
        <f>F74</f>
        <v>0</v>
      </c>
    </row>
    <row r="74" spans="1:6" s="19" customFormat="1" ht="25.5" hidden="1">
      <c r="A74" s="11" t="s">
        <v>413</v>
      </c>
      <c r="B74" s="32" t="s">
        <v>414</v>
      </c>
      <c r="C74" s="12">
        <v>0</v>
      </c>
      <c r="D74" s="12"/>
      <c r="E74" s="12">
        <f aca="true" t="shared" si="1" ref="E74:E138">C74+D74</f>
        <v>0</v>
      </c>
      <c r="F74" s="12"/>
    </row>
    <row r="75" spans="1:6" s="19" customFormat="1" ht="54.75" customHeight="1">
      <c r="A75" s="11" t="s">
        <v>415</v>
      </c>
      <c r="B75" s="32" t="s">
        <v>164</v>
      </c>
      <c r="C75" s="12">
        <v>230837.6</v>
      </c>
      <c r="D75" s="12">
        <f>D76+D78+D80+D82</f>
        <v>8080</v>
      </c>
      <c r="E75" s="12">
        <f t="shared" si="1"/>
        <v>238917.6</v>
      </c>
      <c r="F75" s="12">
        <f>F76+F78+F80</f>
        <v>0</v>
      </c>
    </row>
    <row r="76" spans="1:6" s="19" customFormat="1" ht="40.5" customHeight="1" hidden="1">
      <c r="A76" s="11" t="s">
        <v>416</v>
      </c>
      <c r="B76" s="32" t="s">
        <v>417</v>
      </c>
      <c r="C76" s="12">
        <v>167000</v>
      </c>
      <c r="D76" s="12">
        <f>D77</f>
        <v>10269</v>
      </c>
      <c r="E76" s="12">
        <f t="shared" si="1"/>
        <v>177269</v>
      </c>
      <c r="F76" s="12">
        <f>F77</f>
        <v>0</v>
      </c>
    </row>
    <row r="77" spans="1:6" s="19" customFormat="1" ht="40.5" customHeight="1" hidden="1">
      <c r="A77" s="11" t="s">
        <v>418</v>
      </c>
      <c r="B77" s="32" t="s">
        <v>165</v>
      </c>
      <c r="C77" s="15">
        <v>167000</v>
      </c>
      <c r="D77" s="15">
        <v>10269</v>
      </c>
      <c r="E77" s="15">
        <f t="shared" si="1"/>
        <v>177269</v>
      </c>
      <c r="F77" s="15"/>
    </row>
    <row r="78" spans="1:6" s="19" customFormat="1" ht="53.25" customHeight="1" hidden="1">
      <c r="A78" s="27" t="s">
        <v>419</v>
      </c>
      <c r="B78" s="36" t="s">
        <v>166</v>
      </c>
      <c r="C78" s="12">
        <v>11088</v>
      </c>
      <c r="D78" s="12">
        <f>D79</f>
        <v>0</v>
      </c>
      <c r="E78" s="12">
        <f t="shared" si="1"/>
        <v>11088</v>
      </c>
      <c r="F78" s="12">
        <f>F79</f>
        <v>0</v>
      </c>
    </row>
    <row r="79" spans="1:6" s="19" customFormat="1" ht="41.25" customHeight="1" hidden="1">
      <c r="A79" s="11" t="s">
        <v>420</v>
      </c>
      <c r="B79" s="32" t="s">
        <v>212</v>
      </c>
      <c r="C79" s="12">
        <v>11088</v>
      </c>
      <c r="D79" s="12"/>
      <c r="E79" s="12">
        <f t="shared" si="1"/>
        <v>11088</v>
      </c>
      <c r="F79" s="12"/>
    </row>
    <row r="80" spans="1:6" s="19" customFormat="1" ht="51" hidden="1">
      <c r="A80" s="11" t="s">
        <v>421</v>
      </c>
      <c r="B80" s="32" t="s">
        <v>202</v>
      </c>
      <c r="C80" s="12">
        <v>2085.6</v>
      </c>
      <c r="D80" s="12">
        <f>D81</f>
        <v>0</v>
      </c>
      <c r="E80" s="12">
        <f t="shared" si="1"/>
        <v>2085.6</v>
      </c>
      <c r="F80" s="12">
        <f>F81</f>
        <v>0</v>
      </c>
    </row>
    <row r="81" spans="1:6" s="19" customFormat="1" ht="38.25" hidden="1">
      <c r="A81" s="11" t="s">
        <v>422</v>
      </c>
      <c r="B81" s="32" t="s">
        <v>213</v>
      </c>
      <c r="C81" s="12">
        <v>2085.6</v>
      </c>
      <c r="D81" s="12"/>
      <c r="E81" s="12">
        <f t="shared" si="1"/>
        <v>2085.6</v>
      </c>
      <c r="F81" s="12"/>
    </row>
    <row r="82" spans="1:6" s="19" customFormat="1" ht="25.5" hidden="1">
      <c r="A82" s="11" t="s">
        <v>158</v>
      </c>
      <c r="B82" s="32" t="s">
        <v>159</v>
      </c>
      <c r="C82" s="12">
        <v>50664</v>
      </c>
      <c r="D82" s="15">
        <f>D83</f>
        <v>-2189</v>
      </c>
      <c r="E82" s="15">
        <f t="shared" si="1"/>
        <v>48475</v>
      </c>
      <c r="F82" s="12"/>
    </row>
    <row r="83" spans="1:6" s="19" customFormat="1" ht="25.5" hidden="1">
      <c r="A83" s="11" t="s">
        <v>160</v>
      </c>
      <c r="B83" s="32" t="s">
        <v>161</v>
      </c>
      <c r="C83" s="12">
        <v>50664</v>
      </c>
      <c r="D83" s="12">
        <v>-2189</v>
      </c>
      <c r="E83" s="12">
        <f t="shared" si="1"/>
        <v>48475</v>
      </c>
      <c r="F83" s="12"/>
    </row>
    <row r="84" spans="1:6" s="19" customFormat="1" ht="16.5" customHeight="1">
      <c r="A84" s="21" t="s">
        <v>423</v>
      </c>
      <c r="B84" s="32" t="s">
        <v>424</v>
      </c>
      <c r="C84" s="12">
        <v>2253</v>
      </c>
      <c r="D84" s="12">
        <f>D85</f>
        <v>9112.2</v>
      </c>
      <c r="E84" s="12">
        <f t="shared" si="1"/>
        <v>11365.2</v>
      </c>
      <c r="F84" s="12">
        <f>F85</f>
        <v>0</v>
      </c>
    </row>
    <row r="85" spans="1:6" s="19" customFormat="1" ht="30" customHeight="1" hidden="1">
      <c r="A85" s="21" t="s">
        <v>425</v>
      </c>
      <c r="B85" s="32" t="s">
        <v>426</v>
      </c>
      <c r="C85" s="12">
        <v>2253</v>
      </c>
      <c r="D85" s="12">
        <f>D86</f>
        <v>9112.2</v>
      </c>
      <c r="E85" s="12">
        <f t="shared" si="1"/>
        <v>11365.2</v>
      </c>
      <c r="F85" s="12">
        <f>F86</f>
        <v>0</v>
      </c>
    </row>
    <row r="86" spans="1:6" s="19" customFormat="1" ht="27.75" customHeight="1" hidden="1">
      <c r="A86" s="21" t="s">
        <v>429</v>
      </c>
      <c r="B86" s="32" t="s">
        <v>430</v>
      </c>
      <c r="C86" s="12">
        <v>2253</v>
      </c>
      <c r="D86" s="12">
        <v>9112.2</v>
      </c>
      <c r="E86" s="12">
        <f t="shared" si="1"/>
        <v>11365.2</v>
      </c>
      <c r="F86" s="12"/>
    </row>
    <row r="87" spans="1:6" s="19" customFormat="1" ht="51" hidden="1">
      <c r="A87" s="21" t="s">
        <v>431</v>
      </c>
      <c r="B87" s="36" t="s">
        <v>167</v>
      </c>
      <c r="C87" s="12">
        <v>0</v>
      </c>
      <c r="D87" s="12">
        <f>D88</f>
        <v>0</v>
      </c>
      <c r="E87" s="12">
        <f t="shared" si="1"/>
        <v>0</v>
      </c>
      <c r="F87" s="12">
        <f>F88</f>
        <v>0</v>
      </c>
    </row>
    <row r="88" spans="1:6" s="19" customFormat="1" ht="54" customHeight="1" hidden="1">
      <c r="A88" s="22" t="s">
        <v>432</v>
      </c>
      <c r="B88" s="32" t="s">
        <v>168</v>
      </c>
      <c r="C88" s="12">
        <v>0</v>
      </c>
      <c r="D88" s="12">
        <v>0</v>
      </c>
      <c r="E88" s="12">
        <f t="shared" si="1"/>
        <v>0</v>
      </c>
      <c r="F88" s="12">
        <v>0</v>
      </c>
    </row>
    <row r="89" spans="1:6" s="19" customFormat="1" ht="51">
      <c r="A89" s="11" t="s">
        <v>433</v>
      </c>
      <c r="B89" s="36" t="s">
        <v>174</v>
      </c>
      <c r="C89" s="12">
        <v>14776.6</v>
      </c>
      <c r="D89" s="12">
        <f>D92+D90</f>
        <v>459.20000000000005</v>
      </c>
      <c r="E89" s="12">
        <f t="shared" si="1"/>
        <v>15235.800000000001</v>
      </c>
      <c r="F89" s="12">
        <f>F92+F90</f>
        <v>0</v>
      </c>
    </row>
    <row r="90" spans="1:6" s="19" customFormat="1" ht="25.5" hidden="1">
      <c r="A90" s="11" t="s">
        <v>434</v>
      </c>
      <c r="B90" s="36" t="s">
        <v>435</v>
      </c>
      <c r="C90" s="12">
        <v>361.9</v>
      </c>
      <c r="D90" s="12">
        <f>D91</f>
        <v>94.9</v>
      </c>
      <c r="E90" s="12">
        <f t="shared" si="1"/>
        <v>456.79999999999995</v>
      </c>
      <c r="F90" s="12">
        <f>F91</f>
        <v>0</v>
      </c>
    </row>
    <row r="91" spans="1:6" s="19" customFormat="1" ht="25.5" hidden="1">
      <c r="A91" s="11" t="s">
        <v>436</v>
      </c>
      <c r="B91" s="36" t="s">
        <v>437</v>
      </c>
      <c r="C91" s="12">
        <v>361.9</v>
      </c>
      <c r="D91" s="12">
        <v>94.9</v>
      </c>
      <c r="E91" s="12">
        <f t="shared" si="1"/>
        <v>456.79999999999995</v>
      </c>
      <c r="F91" s="12"/>
    </row>
    <row r="92" spans="1:6" s="19" customFormat="1" ht="52.5" customHeight="1" hidden="1">
      <c r="A92" s="26" t="s">
        <v>438</v>
      </c>
      <c r="B92" s="36" t="s">
        <v>175</v>
      </c>
      <c r="C92" s="15">
        <v>14414.7</v>
      </c>
      <c r="D92" s="15">
        <f>D93</f>
        <v>364.3</v>
      </c>
      <c r="E92" s="15">
        <f t="shared" si="1"/>
        <v>14779</v>
      </c>
      <c r="F92" s="15">
        <f>F93</f>
        <v>0</v>
      </c>
    </row>
    <row r="93" spans="1:6" s="19" customFormat="1" ht="41.25" customHeight="1" hidden="1">
      <c r="A93" s="24" t="s">
        <v>439</v>
      </c>
      <c r="B93" s="37" t="s">
        <v>214</v>
      </c>
      <c r="C93" s="15">
        <v>14414.7</v>
      </c>
      <c r="D93" s="15">
        <v>364.3</v>
      </c>
      <c r="E93" s="15">
        <f t="shared" si="1"/>
        <v>14779</v>
      </c>
      <c r="F93" s="15"/>
    </row>
    <row r="94" spans="1:6" s="19" customFormat="1" ht="12.75">
      <c r="A94" s="11" t="s">
        <v>440</v>
      </c>
      <c r="B94" s="38" t="s">
        <v>441</v>
      </c>
      <c r="C94" s="12">
        <v>24719.5</v>
      </c>
      <c r="D94" s="12">
        <f>D95+D102</f>
        <v>-2841.7</v>
      </c>
      <c r="E94" s="12">
        <f t="shared" si="1"/>
        <v>21877.8</v>
      </c>
      <c r="F94" s="12">
        <f>F95+F102</f>
        <v>0</v>
      </c>
    </row>
    <row r="95" spans="1:6" s="19" customFormat="1" ht="12.75">
      <c r="A95" s="64" t="s">
        <v>442</v>
      </c>
      <c r="B95" s="37" t="s">
        <v>443</v>
      </c>
      <c r="C95" s="12">
        <v>24713.5</v>
      </c>
      <c r="D95" s="12">
        <f>D96+D97+D98+D99+D100+D101</f>
        <v>-2841.7</v>
      </c>
      <c r="E95" s="12">
        <f t="shared" si="1"/>
        <v>21871.8</v>
      </c>
      <c r="F95" s="12">
        <f>F96+F97+F98+F99+F100+F101</f>
        <v>0</v>
      </c>
    </row>
    <row r="96" spans="1:6" s="19" customFormat="1" ht="17.25" customHeight="1" hidden="1">
      <c r="A96" s="24" t="s">
        <v>444</v>
      </c>
      <c r="B96" s="37" t="s">
        <v>215</v>
      </c>
      <c r="C96" s="15">
        <v>1058.8</v>
      </c>
      <c r="D96" s="15">
        <v>-93</v>
      </c>
      <c r="E96" s="15">
        <f t="shared" si="1"/>
        <v>965.8</v>
      </c>
      <c r="F96" s="15"/>
    </row>
    <row r="97" spans="1:6" s="19" customFormat="1" ht="15.75" customHeight="1" hidden="1">
      <c r="A97" s="24" t="s">
        <v>445</v>
      </c>
      <c r="B97" s="37" t="s">
        <v>216</v>
      </c>
      <c r="C97" s="15">
        <v>114.6</v>
      </c>
      <c r="D97" s="15"/>
      <c r="E97" s="15">
        <f t="shared" si="1"/>
        <v>114.6</v>
      </c>
      <c r="F97" s="15"/>
    </row>
    <row r="98" spans="1:6" s="19" customFormat="1" ht="12.75" hidden="1">
      <c r="A98" s="24" t="s">
        <v>446</v>
      </c>
      <c r="B98" s="37" t="s">
        <v>447</v>
      </c>
      <c r="C98" s="15">
        <v>9571.7</v>
      </c>
      <c r="D98" s="15">
        <v>-1685.7</v>
      </c>
      <c r="E98" s="15">
        <f t="shared" si="1"/>
        <v>7886.000000000001</v>
      </c>
      <c r="F98" s="15"/>
    </row>
    <row r="99" spans="1:6" s="19" customFormat="1" ht="12.75" hidden="1">
      <c r="A99" s="24" t="s">
        <v>448</v>
      </c>
      <c r="B99" s="37" t="s">
        <v>217</v>
      </c>
      <c r="C99" s="15">
        <v>13963.8</v>
      </c>
      <c r="D99" s="15">
        <v>-1063</v>
      </c>
      <c r="E99" s="15">
        <f t="shared" si="1"/>
        <v>12900.8</v>
      </c>
      <c r="F99" s="15"/>
    </row>
    <row r="100" spans="1:6" s="19" customFormat="1" ht="15.75" customHeight="1" hidden="1">
      <c r="A100" s="24" t="s">
        <v>449</v>
      </c>
      <c r="B100" s="37" t="s">
        <v>218</v>
      </c>
      <c r="C100" s="15">
        <v>0</v>
      </c>
      <c r="D100" s="15"/>
      <c r="E100" s="15">
        <f t="shared" si="1"/>
        <v>0</v>
      </c>
      <c r="F100" s="15"/>
    </row>
    <row r="101" spans="1:6" s="19" customFormat="1" ht="27" customHeight="1" hidden="1">
      <c r="A101" s="24" t="s">
        <v>427</v>
      </c>
      <c r="B101" s="37" t="s">
        <v>428</v>
      </c>
      <c r="C101" s="15">
        <v>4.6</v>
      </c>
      <c r="D101" s="15"/>
      <c r="E101" s="15">
        <f t="shared" si="1"/>
        <v>4.6</v>
      </c>
      <c r="F101" s="15"/>
    </row>
    <row r="102" spans="1:6" s="19" customFormat="1" ht="13.5" customHeight="1" hidden="1">
      <c r="A102" s="11" t="s">
        <v>450</v>
      </c>
      <c r="B102" s="32" t="s">
        <v>451</v>
      </c>
      <c r="C102" s="12">
        <v>6</v>
      </c>
      <c r="D102" s="12">
        <f>D103</f>
        <v>0</v>
      </c>
      <c r="E102" s="12">
        <f t="shared" si="1"/>
        <v>6</v>
      </c>
      <c r="F102" s="12">
        <f>F103</f>
        <v>0</v>
      </c>
    </row>
    <row r="103" spans="1:6" s="19" customFormat="1" ht="15.75" customHeight="1" hidden="1">
      <c r="A103" s="11" t="s">
        <v>452</v>
      </c>
      <c r="B103" s="32" t="s">
        <v>288</v>
      </c>
      <c r="C103" s="12">
        <v>6</v>
      </c>
      <c r="D103" s="12"/>
      <c r="E103" s="12">
        <f t="shared" si="1"/>
        <v>6</v>
      </c>
      <c r="F103" s="12">
        <v>0</v>
      </c>
    </row>
    <row r="104" spans="1:6" s="19" customFormat="1" ht="25.5">
      <c r="A104" s="11" t="s">
        <v>453</v>
      </c>
      <c r="B104" s="32" t="s">
        <v>454</v>
      </c>
      <c r="C104" s="12">
        <v>38986</v>
      </c>
      <c r="D104" s="12">
        <f>D105+D107</f>
        <v>256.8</v>
      </c>
      <c r="E104" s="12">
        <f t="shared" si="1"/>
        <v>39242.8</v>
      </c>
      <c r="F104" s="12">
        <f>F105+F110+F108</f>
        <v>0</v>
      </c>
    </row>
    <row r="105" spans="1:6" s="19" customFormat="1" ht="12.75" hidden="1">
      <c r="A105" s="27" t="s">
        <v>455</v>
      </c>
      <c r="B105" s="36" t="s">
        <v>456</v>
      </c>
      <c r="C105" s="12">
        <v>29068.7</v>
      </c>
      <c r="D105" s="12">
        <f>D106</f>
        <v>0</v>
      </c>
      <c r="E105" s="12">
        <f t="shared" si="1"/>
        <v>29068.7</v>
      </c>
      <c r="F105" s="12">
        <f>F106</f>
        <v>0</v>
      </c>
    </row>
    <row r="106" spans="1:6" s="19" customFormat="1" ht="25.5" hidden="1">
      <c r="A106" s="11" t="s">
        <v>457</v>
      </c>
      <c r="B106" s="32" t="s">
        <v>289</v>
      </c>
      <c r="C106" s="12">
        <v>29068.7</v>
      </c>
      <c r="D106" s="12"/>
      <c r="E106" s="12">
        <f t="shared" si="1"/>
        <v>29068.7</v>
      </c>
      <c r="F106" s="12"/>
    </row>
    <row r="107" spans="1:6" s="19" customFormat="1" ht="12.75">
      <c r="A107" s="11" t="s">
        <v>154</v>
      </c>
      <c r="B107" s="32" t="s">
        <v>155</v>
      </c>
      <c r="C107" s="12">
        <f>C108+C110</f>
        <v>9917.300000000001</v>
      </c>
      <c r="D107" s="12">
        <f>D108+D110</f>
        <v>256.8</v>
      </c>
      <c r="E107" s="12">
        <f t="shared" si="1"/>
        <v>10174.1</v>
      </c>
      <c r="F107" s="12"/>
    </row>
    <row r="108" spans="1:6" s="19" customFormat="1" ht="25.5" hidden="1">
      <c r="A108" s="11" t="s">
        <v>279</v>
      </c>
      <c r="B108" s="32" t="s">
        <v>280</v>
      </c>
      <c r="C108" s="12">
        <v>364.6</v>
      </c>
      <c r="D108" s="12">
        <f>D109</f>
        <v>199.8</v>
      </c>
      <c r="E108" s="12">
        <f>C108+D108</f>
        <v>564.4000000000001</v>
      </c>
      <c r="F108" s="12">
        <f>F109</f>
        <v>0</v>
      </c>
    </row>
    <row r="109" spans="1:6" s="63" customFormat="1" ht="25.5" hidden="1">
      <c r="A109" s="47" t="s">
        <v>281</v>
      </c>
      <c r="B109" s="51" t="s">
        <v>282</v>
      </c>
      <c r="C109" s="12">
        <v>364.6</v>
      </c>
      <c r="D109" s="12">
        <v>199.8</v>
      </c>
      <c r="E109" s="12">
        <f t="shared" si="1"/>
        <v>564.4000000000001</v>
      </c>
      <c r="F109" s="12"/>
    </row>
    <row r="110" spans="1:6" s="19" customFormat="1" ht="15" customHeight="1" hidden="1">
      <c r="A110" s="11" t="s">
        <v>458</v>
      </c>
      <c r="B110" s="32" t="s">
        <v>459</v>
      </c>
      <c r="C110" s="12">
        <v>9552.7</v>
      </c>
      <c r="D110" s="12">
        <f>D111</f>
        <v>57</v>
      </c>
      <c r="E110" s="12">
        <f t="shared" si="1"/>
        <v>9609.7</v>
      </c>
      <c r="F110" s="12">
        <f>F111</f>
        <v>0</v>
      </c>
    </row>
    <row r="111" spans="1:6" s="19" customFormat="1" ht="18" customHeight="1" hidden="1">
      <c r="A111" s="11" t="s">
        <v>460</v>
      </c>
      <c r="B111" s="32" t="s">
        <v>290</v>
      </c>
      <c r="C111" s="12">
        <v>9552.7</v>
      </c>
      <c r="D111" s="12">
        <v>57</v>
      </c>
      <c r="E111" s="12">
        <f t="shared" si="1"/>
        <v>9609.7</v>
      </c>
      <c r="F111" s="12"/>
    </row>
    <row r="112" spans="1:6" s="19" customFormat="1" ht="17.25" customHeight="1">
      <c r="A112" s="11" t="s">
        <v>461</v>
      </c>
      <c r="B112" s="38" t="s">
        <v>462</v>
      </c>
      <c r="C112" s="12">
        <v>56713.8</v>
      </c>
      <c r="D112" s="12">
        <f>D113+D115+D121</f>
        <v>15199.2</v>
      </c>
      <c r="E112" s="12">
        <f t="shared" si="1"/>
        <v>71913</v>
      </c>
      <c r="F112" s="12">
        <f>F113+F115+F121</f>
        <v>0</v>
      </c>
    </row>
    <row r="113" spans="1:6" s="19" customFormat="1" ht="12.75" hidden="1">
      <c r="A113" s="22" t="s">
        <v>463</v>
      </c>
      <c r="B113" s="38" t="s">
        <v>464</v>
      </c>
      <c r="C113" s="12">
        <v>200</v>
      </c>
      <c r="D113" s="12">
        <f>D114</f>
        <v>0</v>
      </c>
      <c r="E113" s="12">
        <f t="shared" si="1"/>
        <v>200</v>
      </c>
      <c r="F113" s="12">
        <f>F114</f>
        <v>0</v>
      </c>
    </row>
    <row r="114" spans="1:6" s="19" customFormat="1" ht="17.25" customHeight="1" hidden="1">
      <c r="A114" s="22" t="s">
        <v>465</v>
      </c>
      <c r="B114" s="38" t="s">
        <v>466</v>
      </c>
      <c r="C114" s="12">
        <v>200</v>
      </c>
      <c r="D114" s="12"/>
      <c r="E114" s="12">
        <f t="shared" si="1"/>
        <v>200</v>
      </c>
      <c r="F114" s="12"/>
    </row>
    <row r="115" spans="1:6" s="19" customFormat="1" ht="51">
      <c r="A115" s="22" t="s">
        <v>467</v>
      </c>
      <c r="B115" s="38" t="s">
        <v>357</v>
      </c>
      <c r="C115" s="12">
        <v>50379.8</v>
      </c>
      <c r="D115" s="12">
        <f>D116+D119</f>
        <v>15199.2</v>
      </c>
      <c r="E115" s="12">
        <f t="shared" si="1"/>
        <v>65579</v>
      </c>
      <c r="F115" s="12">
        <f>F116+F119</f>
        <v>0</v>
      </c>
    </row>
    <row r="116" spans="1:6" s="19" customFormat="1" ht="51" hidden="1">
      <c r="A116" s="22" t="s">
        <v>468</v>
      </c>
      <c r="B116" s="38" t="s">
        <v>176</v>
      </c>
      <c r="C116" s="12">
        <v>50336.7</v>
      </c>
      <c r="D116" s="12">
        <f>D118+D117</f>
        <v>15199.2</v>
      </c>
      <c r="E116" s="12">
        <f t="shared" si="1"/>
        <v>65535.899999999994</v>
      </c>
      <c r="F116" s="12">
        <f>F118+F117</f>
        <v>0</v>
      </c>
    </row>
    <row r="117" spans="1:6" s="19" customFormat="1" ht="51" hidden="1">
      <c r="A117" s="22" t="s">
        <v>201</v>
      </c>
      <c r="B117" s="38" t="s">
        <v>200</v>
      </c>
      <c r="C117" s="12">
        <v>0</v>
      </c>
      <c r="D117" s="12"/>
      <c r="E117" s="12">
        <f t="shared" si="1"/>
        <v>0</v>
      </c>
      <c r="F117" s="12"/>
    </row>
    <row r="118" spans="1:6" s="19" customFormat="1" ht="54.75" customHeight="1" hidden="1">
      <c r="A118" s="22" t="s">
        <v>469</v>
      </c>
      <c r="B118" s="38" t="s">
        <v>292</v>
      </c>
      <c r="C118" s="12">
        <v>50336.7</v>
      </c>
      <c r="D118" s="12">
        <v>15199.2</v>
      </c>
      <c r="E118" s="12">
        <f t="shared" si="1"/>
        <v>65535.899999999994</v>
      </c>
      <c r="F118" s="12"/>
    </row>
    <row r="119" spans="1:6" s="19" customFormat="1" ht="51" hidden="1">
      <c r="A119" s="22" t="s">
        <v>470</v>
      </c>
      <c r="B119" s="38" t="s">
        <v>177</v>
      </c>
      <c r="C119" s="12">
        <v>43.1</v>
      </c>
      <c r="D119" s="12">
        <f>D120</f>
        <v>0</v>
      </c>
      <c r="E119" s="12">
        <f t="shared" si="1"/>
        <v>43.1</v>
      </c>
      <c r="F119" s="12">
        <f>F120</f>
        <v>0</v>
      </c>
    </row>
    <row r="120" spans="1:6" s="19" customFormat="1" ht="53.25" customHeight="1" hidden="1">
      <c r="A120" s="22" t="s">
        <v>471</v>
      </c>
      <c r="B120" s="38" t="s">
        <v>401</v>
      </c>
      <c r="C120" s="12">
        <v>43.1</v>
      </c>
      <c r="D120" s="12"/>
      <c r="E120" s="12">
        <f t="shared" si="1"/>
        <v>43.1</v>
      </c>
      <c r="F120" s="12"/>
    </row>
    <row r="121" spans="1:6" s="19" customFormat="1" ht="27.75" customHeight="1" hidden="1">
      <c r="A121" s="26" t="s">
        <v>472</v>
      </c>
      <c r="B121" s="40" t="s">
        <v>358</v>
      </c>
      <c r="C121" s="15">
        <v>6134</v>
      </c>
      <c r="D121" s="15">
        <f>D122</f>
        <v>0</v>
      </c>
      <c r="E121" s="15">
        <f t="shared" si="1"/>
        <v>6134</v>
      </c>
      <c r="F121" s="15">
        <f>F122</f>
        <v>0</v>
      </c>
    </row>
    <row r="122" spans="1:6" s="19" customFormat="1" ht="25.5" hidden="1">
      <c r="A122" s="26" t="s">
        <v>473</v>
      </c>
      <c r="B122" s="40" t="s">
        <v>474</v>
      </c>
      <c r="C122" s="12">
        <v>6134</v>
      </c>
      <c r="D122" s="12">
        <f>D123</f>
        <v>0</v>
      </c>
      <c r="E122" s="12">
        <f t="shared" si="1"/>
        <v>6134</v>
      </c>
      <c r="F122" s="12">
        <f>F123</f>
        <v>0</v>
      </c>
    </row>
    <row r="123" spans="1:6" s="19" customFormat="1" ht="25.5" hidden="1">
      <c r="A123" s="26" t="s">
        <v>475</v>
      </c>
      <c r="B123" s="38" t="s">
        <v>293</v>
      </c>
      <c r="C123" s="12">
        <v>6134</v>
      </c>
      <c r="D123" s="12"/>
      <c r="E123" s="12">
        <f t="shared" si="1"/>
        <v>6134</v>
      </c>
      <c r="F123" s="12"/>
    </row>
    <row r="124" spans="1:6" s="19" customFormat="1" ht="12.75">
      <c r="A124" s="11" t="s">
        <v>476</v>
      </c>
      <c r="B124" s="38" t="s">
        <v>477</v>
      </c>
      <c r="C124" s="12">
        <v>978.3</v>
      </c>
      <c r="D124" s="12">
        <f>D125</f>
        <v>3650.6</v>
      </c>
      <c r="E124" s="12">
        <f t="shared" si="1"/>
        <v>4628.9</v>
      </c>
      <c r="F124" s="12">
        <f>F125</f>
        <v>0</v>
      </c>
    </row>
    <row r="125" spans="1:6" s="19" customFormat="1" ht="30" customHeight="1">
      <c r="A125" s="22" t="s">
        <v>478</v>
      </c>
      <c r="B125" s="38" t="s">
        <v>485</v>
      </c>
      <c r="C125" s="12">
        <v>978.3</v>
      </c>
      <c r="D125" s="12">
        <f>D126</f>
        <v>3650.6</v>
      </c>
      <c r="E125" s="12">
        <f t="shared" si="1"/>
        <v>4628.9</v>
      </c>
      <c r="F125" s="12">
        <f>F126</f>
        <v>0</v>
      </c>
    </row>
    <row r="126" spans="1:6" s="19" customFormat="1" ht="28.5" customHeight="1" hidden="1">
      <c r="A126" s="22" t="s">
        <v>486</v>
      </c>
      <c r="B126" s="48" t="s">
        <v>294</v>
      </c>
      <c r="C126" s="12">
        <v>978.3</v>
      </c>
      <c r="D126" s="12">
        <v>3650.6</v>
      </c>
      <c r="E126" s="12">
        <f t="shared" si="1"/>
        <v>4628.9</v>
      </c>
      <c r="F126" s="12"/>
    </row>
    <row r="127" spans="1:6" s="19" customFormat="1" ht="18.75" customHeight="1">
      <c r="A127" s="11" t="s">
        <v>487</v>
      </c>
      <c r="B127" s="38" t="s">
        <v>488</v>
      </c>
      <c r="C127" s="12">
        <v>14643.8</v>
      </c>
      <c r="D127" s="12">
        <f>D128+D131+D132+D136+D138+D147+D148+D149+D160+D153+D155+D156+D158+D157</f>
        <v>2074</v>
      </c>
      <c r="E127" s="12">
        <f t="shared" si="1"/>
        <v>16717.8</v>
      </c>
      <c r="F127" s="12">
        <f>F128+F131+F132+F136+F138+F147+F148+F149+F160+F153+F155+F156</f>
        <v>0</v>
      </c>
    </row>
    <row r="128" spans="1:6" s="19" customFormat="1" ht="17.25" customHeight="1" hidden="1">
      <c r="A128" s="27" t="s">
        <v>489</v>
      </c>
      <c r="B128" s="40" t="s">
        <v>490</v>
      </c>
      <c r="C128" s="15">
        <v>375</v>
      </c>
      <c r="D128" s="15">
        <f>D129+D130</f>
        <v>0</v>
      </c>
      <c r="E128" s="15">
        <f t="shared" si="1"/>
        <v>375</v>
      </c>
      <c r="F128" s="15">
        <f>F129+F130</f>
        <v>0</v>
      </c>
    </row>
    <row r="129" spans="1:6" s="19" customFormat="1" ht="40.5" customHeight="1" hidden="1">
      <c r="A129" s="27" t="s">
        <v>491</v>
      </c>
      <c r="B129" s="38" t="s">
        <v>286</v>
      </c>
      <c r="C129" s="15">
        <v>350</v>
      </c>
      <c r="D129" s="15"/>
      <c r="E129" s="15">
        <f t="shared" si="1"/>
        <v>350</v>
      </c>
      <c r="F129" s="15"/>
    </row>
    <row r="130" spans="1:6" s="19" customFormat="1" ht="41.25" customHeight="1" hidden="1">
      <c r="A130" s="27" t="s">
        <v>496</v>
      </c>
      <c r="B130" s="38" t="s">
        <v>497</v>
      </c>
      <c r="C130" s="15">
        <v>25</v>
      </c>
      <c r="D130" s="15"/>
      <c r="E130" s="15">
        <f t="shared" si="1"/>
        <v>25</v>
      </c>
      <c r="F130" s="15"/>
    </row>
    <row r="131" spans="1:6" s="19" customFormat="1" ht="39.75" customHeight="1" hidden="1">
      <c r="A131" s="27" t="s">
        <v>498</v>
      </c>
      <c r="B131" s="40" t="s">
        <v>499</v>
      </c>
      <c r="C131" s="15">
        <v>130</v>
      </c>
      <c r="D131" s="15"/>
      <c r="E131" s="15">
        <f t="shared" si="1"/>
        <v>130</v>
      </c>
      <c r="F131" s="15"/>
    </row>
    <row r="132" spans="1:6" s="19" customFormat="1" ht="38.25" hidden="1">
      <c r="A132" s="27" t="s">
        <v>500</v>
      </c>
      <c r="B132" s="40" t="s">
        <v>501</v>
      </c>
      <c r="C132" s="15">
        <v>70</v>
      </c>
      <c r="D132" s="15">
        <f>D133</f>
        <v>0</v>
      </c>
      <c r="E132" s="15">
        <f t="shared" si="1"/>
        <v>70</v>
      </c>
      <c r="F132" s="15">
        <f>F133</f>
        <v>0</v>
      </c>
    </row>
    <row r="133" spans="1:6" s="19" customFormat="1" ht="28.5" customHeight="1" hidden="1">
      <c r="A133" s="27" t="s">
        <v>509</v>
      </c>
      <c r="B133" s="40" t="s">
        <v>510</v>
      </c>
      <c r="C133" s="15">
        <v>70</v>
      </c>
      <c r="D133" s="15"/>
      <c r="E133" s="15">
        <f t="shared" si="1"/>
        <v>70</v>
      </c>
      <c r="F133" s="15"/>
    </row>
    <row r="134" spans="1:6" s="19" customFormat="1" ht="25.5" hidden="1">
      <c r="A134" s="27" t="s">
        <v>502</v>
      </c>
      <c r="B134" s="40" t="s">
        <v>5</v>
      </c>
      <c r="C134" s="15">
        <v>0</v>
      </c>
      <c r="D134" s="15"/>
      <c r="E134" s="15">
        <f t="shared" si="1"/>
        <v>0</v>
      </c>
      <c r="F134" s="15"/>
    </row>
    <row r="135" spans="1:6" s="19" customFormat="1" ht="38.25" hidden="1">
      <c r="A135" s="27" t="s">
        <v>6</v>
      </c>
      <c r="B135" s="40" t="s">
        <v>7</v>
      </c>
      <c r="C135" s="15">
        <v>0</v>
      </c>
      <c r="D135" s="15"/>
      <c r="E135" s="15">
        <f t="shared" si="1"/>
        <v>0</v>
      </c>
      <c r="F135" s="15"/>
    </row>
    <row r="136" spans="1:6" s="19" customFormat="1" ht="12.75" hidden="1">
      <c r="A136" s="27" t="s">
        <v>8</v>
      </c>
      <c r="B136" s="40" t="s">
        <v>9</v>
      </c>
      <c r="C136" s="15">
        <v>0</v>
      </c>
      <c r="D136" s="15">
        <f>D137</f>
        <v>0</v>
      </c>
      <c r="E136" s="15">
        <f t="shared" si="1"/>
        <v>0</v>
      </c>
      <c r="F136" s="15">
        <f>F137</f>
        <v>0</v>
      </c>
    </row>
    <row r="137" spans="1:6" s="19" customFormat="1" ht="38.25" hidden="1">
      <c r="A137" s="27" t="s">
        <v>10</v>
      </c>
      <c r="B137" s="40" t="s">
        <v>11</v>
      </c>
      <c r="C137" s="15">
        <v>0</v>
      </c>
      <c r="D137" s="15"/>
      <c r="E137" s="15">
        <f t="shared" si="1"/>
        <v>0</v>
      </c>
      <c r="F137" s="15"/>
    </row>
    <row r="138" spans="1:6" s="19" customFormat="1" ht="64.5" customHeight="1" hidden="1">
      <c r="A138" s="27" t="s">
        <v>203</v>
      </c>
      <c r="B138" s="40" t="s">
        <v>329</v>
      </c>
      <c r="C138" s="15">
        <v>98.6</v>
      </c>
      <c r="D138" s="15">
        <f>D139+D140+D142+D143+D145+D141</f>
        <v>0</v>
      </c>
      <c r="E138" s="15">
        <f t="shared" si="1"/>
        <v>98.6</v>
      </c>
      <c r="F138" s="15">
        <f>F139+F140+F142+F143+F145+F141</f>
        <v>0</v>
      </c>
    </row>
    <row r="139" spans="1:6" s="19" customFormat="1" ht="12.75" hidden="1">
      <c r="A139" s="27" t="s">
        <v>12</v>
      </c>
      <c r="B139" s="40" t="s">
        <v>219</v>
      </c>
      <c r="C139" s="15">
        <v>0</v>
      </c>
      <c r="D139" s="15"/>
      <c r="E139" s="15">
        <f aca="true" t="shared" si="2" ref="E139:E202">C139+D139</f>
        <v>0</v>
      </c>
      <c r="F139" s="15"/>
    </row>
    <row r="140" spans="1:6" s="19" customFormat="1" ht="25.5" hidden="1">
      <c r="A140" s="27" t="s">
        <v>220</v>
      </c>
      <c r="B140" s="40" t="s">
        <v>221</v>
      </c>
      <c r="C140" s="15">
        <v>0</v>
      </c>
      <c r="D140" s="15"/>
      <c r="E140" s="15">
        <f t="shared" si="2"/>
        <v>0</v>
      </c>
      <c r="F140" s="15"/>
    </row>
    <row r="141" spans="1:6" s="19" customFormat="1" ht="25.5" hidden="1">
      <c r="A141" s="27" t="s">
        <v>222</v>
      </c>
      <c r="B141" s="40" t="s">
        <v>298</v>
      </c>
      <c r="C141" s="15">
        <v>0</v>
      </c>
      <c r="D141" s="15"/>
      <c r="E141" s="15">
        <f t="shared" si="2"/>
        <v>0</v>
      </c>
      <c r="F141" s="15"/>
    </row>
    <row r="142" spans="1:6" s="19" customFormat="1" ht="16.5" customHeight="1" hidden="1">
      <c r="A142" s="27" t="s">
        <v>223</v>
      </c>
      <c r="B142" s="40" t="s">
        <v>299</v>
      </c>
      <c r="C142" s="15">
        <v>98.6</v>
      </c>
      <c r="D142" s="15"/>
      <c r="E142" s="15">
        <f t="shared" si="2"/>
        <v>98.6</v>
      </c>
      <c r="F142" s="15"/>
    </row>
    <row r="143" spans="1:6" s="19" customFormat="1" ht="12.75" hidden="1">
      <c r="A143" s="27" t="s">
        <v>224</v>
      </c>
      <c r="B143" s="40" t="s">
        <v>225</v>
      </c>
      <c r="C143" s="15">
        <v>0</v>
      </c>
      <c r="D143" s="15">
        <f>D144</f>
        <v>0</v>
      </c>
      <c r="E143" s="15">
        <f t="shared" si="2"/>
        <v>0</v>
      </c>
      <c r="F143" s="15">
        <f>F144</f>
        <v>0</v>
      </c>
    </row>
    <row r="144" spans="1:6" s="19" customFormat="1" ht="25.5" hidden="1">
      <c r="A144" s="27" t="s">
        <v>226</v>
      </c>
      <c r="B144" s="40" t="s">
        <v>227</v>
      </c>
      <c r="C144" s="15">
        <v>0</v>
      </c>
      <c r="D144" s="15"/>
      <c r="E144" s="15">
        <f t="shared" si="2"/>
        <v>0</v>
      </c>
      <c r="F144" s="15"/>
    </row>
    <row r="145" spans="1:6" s="19" customFormat="1" ht="12.75" hidden="1">
      <c r="A145" s="27" t="s">
        <v>228</v>
      </c>
      <c r="B145" s="40" t="s">
        <v>229</v>
      </c>
      <c r="C145" s="15">
        <v>0</v>
      </c>
      <c r="D145" s="15">
        <f>D146</f>
        <v>0</v>
      </c>
      <c r="E145" s="15">
        <f t="shared" si="2"/>
        <v>0</v>
      </c>
      <c r="F145" s="15">
        <f>F146</f>
        <v>0</v>
      </c>
    </row>
    <row r="146" spans="1:6" s="19" customFormat="1" ht="26.25" customHeight="1" hidden="1">
      <c r="A146" s="27" t="s">
        <v>230</v>
      </c>
      <c r="B146" s="40" t="s">
        <v>231</v>
      </c>
      <c r="C146" s="15">
        <v>0</v>
      </c>
      <c r="D146" s="15"/>
      <c r="E146" s="15">
        <f t="shared" si="2"/>
        <v>0</v>
      </c>
      <c r="F146" s="15"/>
    </row>
    <row r="147" spans="1:6" s="19" customFormat="1" ht="25.5" hidden="1">
      <c r="A147" s="27" t="s">
        <v>232</v>
      </c>
      <c r="B147" s="40" t="s">
        <v>234</v>
      </c>
      <c r="C147" s="15">
        <v>0</v>
      </c>
      <c r="D147" s="15"/>
      <c r="E147" s="15">
        <f t="shared" si="2"/>
        <v>0</v>
      </c>
      <c r="F147" s="15"/>
    </row>
    <row r="148" spans="1:6" s="19" customFormat="1" ht="38.25" hidden="1">
      <c r="A148" s="27" t="s">
        <v>235</v>
      </c>
      <c r="B148" s="40" t="s">
        <v>236</v>
      </c>
      <c r="C148" s="15">
        <v>90</v>
      </c>
      <c r="D148" s="15">
        <v>0</v>
      </c>
      <c r="E148" s="15">
        <f t="shared" si="2"/>
        <v>90</v>
      </c>
      <c r="F148" s="15">
        <v>0</v>
      </c>
    </row>
    <row r="149" spans="1:6" s="19" customFormat="1" ht="16.5" customHeight="1" hidden="1">
      <c r="A149" s="27" t="s">
        <v>237</v>
      </c>
      <c r="B149" s="40" t="s">
        <v>238</v>
      </c>
      <c r="C149" s="15">
        <v>10</v>
      </c>
      <c r="D149" s="15">
        <f>D152</f>
        <v>0</v>
      </c>
      <c r="E149" s="15">
        <f t="shared" si="2"/>
        <v>10</v>
      </c>
      <c r="F149" s="15">
        <f>F152</f>
        <v>0</v>
      </c>
    </row>
    <row r="150" spans="1:6" s="19" customFormat="1" ht="30.75" customHeight="1" hidden="1">
      <c r="A150" s="27" t="s">
        <v>239</v>
      </c>
      <c r="B150" s="40" t="s">
        <v>240</v>
      </c>
      <c r="C150" s="15">
        <v>0</v>
      </c>
      <c r="D150" s="15">
        <f>D151</f>
        <v>0</v>
      </c>
      <c r="E150" s="15">
        <f t="shared" si="2"/>
        <v>0</v>
      </c>
      <c r="F150" s="15">
        <f>F151</f>
        <v>0</v>
      </c>
    </row>
    <row r="151" spans="1:6" s="19" customFormat="1" ht="38.25" hidden="1">
      <c r="A151" s="27" t="s">
        <v>241</v>
      </c>
      <c r="B151" s="40" t="s">
        <v>242</v>
      </c>
      <c r="C151" s="15">
        <v>0</v>
      </c>
      <c r="D151" s="15"/>
      <c r="E151" s="15">
        <f t="shared" si="2"/>
        <v>0</v>
      </c>
      <c r="F151" s="15"/>
    </row>
    <row r="152" spans="1:6" s="19" customFormat="1" ht="18" customHeight="1" hidden="1">
      <c r="A152" s="27" t="s">
        <v>243</v>
      </c>
      <c r="B152" s="40" t="s">
        <v>244</v>
      </c>
      <c r="C152" s="15">
        <v>10</v>
      </c>
      <c r="D152" s="15"/>
      <c r="E152" s="15">
        <f t="shared" si="2"/>
        <v>10</v>
      </c>
      <c r="F152" s="15"/>
    </row>
    <row r="153" spans="1:6" s="19" customFormat="1" ht="28.5" customHeight="1">
      <c r="A153" s="27" t="s">
        <v>245</v>
      </c>
      <c r="B153" s="40" t="s">
        <v>191</v>
      </c>
      <c r="C153" s="15">
        <v>468</v>
      </c>
      <c r="D153" s="15">
        <f>D154</f>
        <v>1802.4</v>
      </c>
      <c r="E153" s="15">
        <f t="shared" si="2"/>
        <v>2270.4</v>
      </c>
      <c r="F153" s="15">
        <f>F154</f>
        <v>0</v>
      </c>
    </row>
    <row r="154" spans="1:6" s="19" customFormat="1" ht="42" customHeight="1" hidden="1">
      <c r="A154" s="27" t="s">
        <v>247</v>
      </c>
      <c r="B154" s="40" t="s">
        <v>190</v>
      </c>
      <c r="C154" s="15">
        <v>468</v>
      </c>
      <c r="D154" s="15">
        <v>1802.4</v>
      </c>
      <c r="E154" s="15">
        <f t="shared" si="2"/>
        <v>2270.4</v>
      </c>
      <c r="F154" s="15"/>
    </row>
    <row r="155" spans="1:6" s="19" customFormat="1" ht="42" customHeight="1" hidden="1">
      <c r="A155" s="27" t="s">
        <v>14</v>
      </c>
      <c r="B155" s="40" t="s">
        <v>300</v>
      </c>
      <c r="C155" s="15">
        <v>6</v>
      </c>
      <c r="D155" s="15"/>
      <c r="E155" s="15">
        <f t="shared" si="2"/>
        <v>6</v>
      </c>
      <c r="F155" s="15"/>
    </row>
    <row r="156" spans="1:6" s="19" customFormat="1" ht="30.75" customHeight="1" hidden="1">
      <c r="A156" s="27" t="s">
        <v>4</v>
      </c>
      <c r="B156" s="40" t="s">
        <v>3</v>
      </c>
      <c r="C156" s="15">
        <v>3200</v>
      </c>
      <c r="D156" s="15"/>
      <c r="E156" s="15">
        <f t="shared" si="2"/>
        <v>3200</v>
      </c>
      <c r="F156" s="15"/>
    </row>
    <row r="157" spans="1:6" s="19" customFormat="1" ht="54" customHeight="1" hidden="1">
      <c r="A157" s="27" t="s">
        <v>192</v>
      </c>
      <c r="B157" s="40" t="s">
        <v>193</v>
      </c>
      <c r="C157" s="15">
        <v>283.1</v>
      </c>
      <c r="D157" s="15"/>
      <c r="E157" s="15">
        <f t="shared" si="2"/>
        <v>283.1</v>
      </c>
      <c r="F157" s="15"/>
    </row>
    <row r="158" spans="1:6" s="19" customFormat="1" ht="30.75" customHeight="1" hidden="1">
      <c r="A158" s="27" t="s">
        <v>170</v>
      </c>
      <c r="B158" s="40" t="s">
        <v>171</v>
      </c>
      <c r="C158" s="15">
        <v>300</v>
      </c>
      <c r="D158" s="15">
        <f>D159</f>
        <v>0</v>
      </c>
      <c r="E158" s="15">
        <f t="shared" si="2"/>
        <v>300</v>
      </c>
      <c r="F158" s="15"/>
    </row>
    <row r="159" spans="1:6" s="19" customFormat="1" ht="37.5" customHeight="1" hidden="1">
      <c r="A159" s="27" t="s">
        <v>172</v>
      </c>
      <c r="B159" s="40" t="s">
        <v>173</v>
      </c>
      <c r="C159" s="15">
        <v>300</v>
      </c>
      <c r="D159" s="15"/>
      <c r="E159" s="15">
        <f t="shared" si="2"/>
        <v>300</v>
      </c>
      <c r="F159" s="15"/>
    </row>
    <row r="160" spans="1:6" s="19" customFormat="1" ht="17.25" customHeight="1">
      <c r="A160" s="27" t="s">
        <v>15</v>
      </c>
      <c r="B160" s="40" t="s">
        <v>16</v>
      </c>
      <c r="C160" s="15">
        <v>9613.1</v>
      </c>
      <c r="D160" s="15">
        <f>D161</f>
        <v>271.6</v>
      </c>
      <c r="E160" s="15">
        <f t="shared" si="2"/>
        <v>9884.7</v>
      </c>
      <c r="F160" s="15">
        <f>F161</f>
        <v>0</v>
      </c>
    </row>
    <row r="161" spans="1:6" s="19" customFormat="1" ht="25.5" hidden="1">
      <c r="A161" s="27" t="s">
        <v>17</v>
      </c>
      <c r="B161" s="40" t="s">
        <v>301</v>
      </c>
      <c r="C161" s="15">
        <v>9613.1</v>
      </c>
      <c r="D161" s="15">
        <v>271.6</v>
      </c>
      <c r="E161" s="15">
        <f t="shared" si="2"/>
        <v>9884.7</v>
      </c>
      <c r="F161" s="15"/>
    </row>
    <row r="162" spans="1:6" s="19" customFormat="1" ht="15" customHeight="1">
      <c r="A162" s="11" t="s">
        <v>18</v>
      </c>
      <c r="B162" s="32" t="s">
        <v>19</v>
      </c>
      <c r="C162" s="12">
        <v>20</v>
      </c>
      <c r="D162" s="12">
        <f>D163+D165</f>
        <v>224.1</v>
      </c>
      <c r="E162" s="12">
        <f t="shared" si="2"/>
        <v>244.1</v>
      </c>
      <c r="F162" s="12">
        <f>F163+F165</f>
        <v>0</v>
      </c>
    </row>
    <row r="163" spans="1:6" s="19" customFormat="1" ht="16.5" customHeight="1" hidden="1">
      <c r="A163" s="11" t="s">
        <v>20</v>
      </c>
      <c r="B163" s="32" t="s">
        <v>21</v>
      </c>
      <c r="C163" s="12">
        <v>0</v>
      </c>
      <c r="D163" s="12">
        <f>D164</f>
        <v>0</v>
      </c>
      <c r="E163" s="12">
        <f t="shared" si="2"/>
        <v>0</v>
      </c>
      <c r="F163" s="12">
        <f>F164</f>
        <v>0</v>
      </c>
    </row>
    <row r="164" spans="1:6" s="19" customFormat="1" ht="12.75" hidden="1">
      <c r="A164" s="11" t="s">
        <v>22</v>
      </c>
      <c r="B164" s="32" t="s">
        <v>302</v>
      </c>
      <c r="C164" s="12">
        <v>0</v>
      </c>
      <c r="D164" s="12"/>
      <c r="E164" s="12">
        <f t="shared" si="2"/>
        <v>0</v>
      </c>
      <c r="F164" s="12"/>
    </row>
    <row r="165" spans="1:6" s="19" customFormat="1" ht="14.25" customHeight="1">
      <c r="A165" s="11" t="s">
        <v>23</v>
      </c>
      <c r="B165" s="32" t="s">
        <v>24</v>
      </c>
      <c r="C165" s="12">
        <v>20</v>
      </c>
      <c r="D165" s="12">
        <f>D166</f>
        <v>224.1</v>
      </c>
      <c r="E165" s="12">
        <f t="shared" si="2"/>
        <v>244.1</v>
      </c>
      <c r="F165" s="12">
        <f>F166</f>
        <v>0</v>
      </c>
    </row>
    <row r="166" spans="1:6" s="19" customFormat="1" ht="12.75" hidden="1">
      <c r="A166" s="11" t="s">
        <v>25</v>
      </c>
      <c r="B166" s="32" t="s">
        <v>26</v>
      </c>
      <c r="C166" s="12">
        <v>20</v>
      </c>
      <c r="D166" s="12">
        <v>224.1</v>
      </c>
      <c r="E166" s="12">
        <f t="shared" si="2"/>
        <v>244.1</v>
      </c>
      <c r="F166" s="12"/>
    </row>
    <row r="167" spans="1:6" s="19" customFormat="1" ht="12.75">
      <c r="A167" s="11" t="s">
        <v>27</v>
      </c>
      <c r="B167" s="38" t="s">
        <v>28</v>
      </c>
      <c r="C167" s="12">
        <v>2988614.1</v>
      </c>
      <c r="D167" s="12">
        <f>D168+D248+D257+D252</f>
        <v>-30681.100000000002</v>
      </c>
      <c r="E167" s="12">
        <f t="shared" si="2"/>
        <v>2957933</v>
      </c>
      <c r="F167" s="12">
        <f>F168+F248+F257+F252</f>
        <v>0</v>
      </c>
    </row>
    <row r="168" spans="1:6" s="19" customFormat="1" ht="15.75" customHeight="1">
      <c r="A168" s="21" t="s">
        <v>29</v>
      </c>
      <c r="B168" s="32" t="s">
        <v>30</v>
      </c>
      <c r="C168" s="12">
        <v>3021344</v>
      </c>
      <c r="D168" s="12">
        <f>D169+D175+D197+D234</f>
        <v>-30955.9</v>
      </c>
      <c r="E168" s="12">
        <f t="shared" si="2"/>
        <v>2990388.1</v>
      </c>
      <c r="F168" s="12">
        <f>F169+F175+F197+F234</f>
        <v>0</v>
      </c>
    </row>
    <row r="169" spans="1:6" s="19" customFormat="1" ht="16.5" customHeight="1">
      <c r="A169" s="22" t="s">
        <v>31</v>
      </c>
      <c r="B169" s="38" t="s">
        <v>32</v>
      </c>
      <c r="C169" s="12">
        <v>76793.4</v>
      </c>
      <c r="D169" s="12">
        <f>D170+D173</f>
        <v>-30955.9</v>
      </c>
      <c r="E169" s="12">
        <f t="shared" si="2"/>
        <v>45837.49999999999</v>
      </c>
      <c r="F169" s="12">
        <f>F170</f>
        <v>0</v>
      </c>
    </row>
    <row r="170" spans="1:6" s="19" customFormat="1" ht="15.75" customHeight="1" hidden="1">
      <c r="A170" s="11" t="s">
        <v>33</v>
      </c>
      <c r="B170" s="32" t="s">
        <v>34</v>
      </c>
      <c r="C170" s="12">
        <v>33857.9</v>
      </c>
      <c r="D170" s="12"/>
      <c r="E170" s="12">
        <f t="shared" si="2"/>
        <v>33857.9</v>
      </c>
      <c r="F170" s="12">
        <f>F171</f>
        <v>0</v>
      </c>
    </row>
    <row r="171" spans="1:6" s="19" customFormat="1" ht="12.75" hidden="1">
      <c r="A171" s="11" t="s">
        <v>35</v>
      </c>
      <c r="B171" s="32" t="s">
        <v>36</v>
      </c>
      <c r="C171" s="12">
        <v>33857.9</v>
      </c>
      <c r="D171" s="12"/>
      <c r="E171" s="12">
        <f t="shared" si="2"/>
        <v>33857.9</v>
      </c>
      <c r="F171" s="12"/>
    </row>
    <row r="172" spans="1:6" s="19" customFormat="1" ht="12.75" hidden="1">
      <c r="A172" s="11" t="s">
        <v>37</v>
      </c>
      <c r="B172" s="32" t="s">
        <v>38</v>
      </c>
      <c r="C172" s="12">
        <v>0</v>
      </c>
      <c r="D172" s="12"/>
      <c r="E172" s="12">
        <f t="shared" si="2"/>
        <v>0</v>
      </c>
      <c r="F172" s="12"/>
    </row>
    <row r="173" spans="1:6" s="19" customFormat="1" ht="14.25" customHeight="1" hidden="1">
      <c r="A173" s="11" t="s">
        <v>483</v>
      </c>
      <c r="B173" s="32" t="s">
        <v>484</v>
      </c>
      <c r="C173" s="12">
        <v>42935.5</v>
      </c>
      <c r="D173" s="12">
        <f>D174</f>
        <v>-30955.9</v>
      </c>
      <c r="E173" s="12">
        <f t="shared" si="2"/>
        <v>11979.599999999999</v>
      </c>
      <c r="F173" s="12"/>
    </row>
    <row r="174" spans="1:6" s="19" customFormat="1" ht="17.25" customHeight="1" hidden="1">
      <c r="A174" s="11" t="s">
        <v>482</v>
      </c>
      <c r="B174" s="32" t="s">
        <v>481</v>
      </c>
      <c r="C174" s="12">
        <v>42935.5</v>
      </c>
      <c r="D174" s="12">
        <v>-30955.9</v>
      </c>
      <c r="E174" s="12">
        <f t="shared" si="2"/>
        <v>11979.599999999999</v>
      </c>
      <c r="F174" s="12"/>
    </row>
    <row r="175" spans="1:6" s="19" customFormat="1" ht="25.5" hidden="1">
      <c r="A175" s="22" t="s">
        <v>39</v>
      </c>
      <c r="B175" s="38" t="s">
        <v>40</v>
      </c>
      <c r="C175" s="12">
        <v>34221.9</v>
      </c>
      <c r="D175" s="12">
        <f>D176+D195+D180+D182+D187+D178+D191+D184</f>
        <v>0</v>
      </c>
      <c r="E175" s="12">
        <f t="shared" si="2"/>
        <v>34221.9</v>
      </c>
      <c r="F175" s="12">
        <f>F176+F195+F180+F182+F187+F178+F191+F184</f>
        <v>0</v>
      </c>
    </row>
    <row r="176" spans="1:6" s="19" customFormat="1" ht="12.75" hidden="1">
      <c r="A176" s="26" t="s">
        <v>41</v>
      </c>
      <c r="B176" s="40" t="s">
        <v>42</v>
      </c>
      <c r="C176" s="15">
        <v>0</v>
      </c>
      <c r="D176" s="15">
        <f>D177</f>
        <v>0</v>
      </c>
      <c r="E176" s="15">
        <f t="shared" si="2"/>
        <v>0</v>
      </c>
      <c r="F176" s="15">
        <f>F177</f>
        <v>0</v>
      </c>
    </row>
    <row r="177" spans="1:6" s="19" customFormat="1" ht="12.75" hidden="1">
      <c r="A177" s="26" t="s">
        <v>43</v>
      </c>
      <c r="B177" s="40" t="s">
        <v>44</v>
      </c>
      <c r="C177" s="15">
        <v>0</v>
      </c>
      <c r="D177" s="15"/>
      <c r="E177" s="15">
        <f t="shared" si="2"/>
        <v>0</v>
      </c>
      <c r="F177" s="15"/>
    </row>
    <row r="178" spans="1:6" s="19" customFormat="1" ht="12.75" hidden="1">
      <c r="A178" s="26" t="s">
        <v>505</v>
      </c>
      <c r="B178" s="40" t="s">
        <v>503</v>
      </c>
      <c r="C178" s="15">
        <v>0</v>
      </c>
      <c r="D178" s="15">
        <f>D179</f>
        <v>0</v>
      </c>
      <c r="E178" s="15">
        <f t="shared" si="2"/>
        <v>0</v>
      </c>
      <c r="F178" s="15">
        <f>F179</f>
        <v>0</v>
      </c>
    </row>
    <row r="179" spans="1:6" s="19" customFormat="1" ht="18" customHeight="1" hidden="1">
      <c r="A179" s="26" t="s">
        <v>506</v>
      </c>
      <c r="B179" s="40" t="s">
        <v>504</v>
      </c>
      <c r="C179" s="15">
        <v>0</v>
      </c>
      <c r="D179" s="15"/>
      <c r="E179" s="15">
        <f t="shared" si="2"/>
        <v>0</v>
      </c>
      <c r="F179" s="15"/>
    </row>
    <row r="180" spans="1:6" s="19" customFormat="1" ht="38.25" hidden="1">
      <c r="A180" s="26" t="s">
        <v>45</v>
      </c>
      <c r="B180" s="40" t="s">
        <v>46</v>
      </c>
      <c r="C180" s="15">
        <v>0</v>
      </c>
      <c r="D180" s="15">
        <f>D181</f>
        <v>0</v>
      </c>
      <c r="E180" s="15">
        <f t="shared" si="2"/>
        <v>0</v>
      </c>
      <c r="F180" s="15">
        <f>F181</f>
        <v>0</v>
      </c>
    </row>
    <row r="181" spans="1:6" s="19" customFormat="1" ht="25.5" hidden="1">
      <c r="A181" s="26" t="s">
        <v>47</v>
      </c>
      <c r="B181" s="40" t="s">
        <v>48</v>
      </c>
      <c r="C181" s="15">
        <v>0</v>
      </c>
      <c r="D181" s="15"/>
      <c r="E181" s="15">
        <f t="shared" si="2"/>
        <v>0</v>
      </c>
      <c r="F181" s="15"/>
    </row>
    <row r="182" spans="1:6" s="19" customFormat="1" ht="38.25" hidden="1">
      <c r="A182" s="26" t="s">
        <v>49</v>
      </c>
      <c r="B182" s="40" t="s">
        <v>258</v>
      </c>
      <c r="C182" s="15">
        <v>0</v>
      </c>
      <c r="D182" s="15">
        <f>D183</f>
        <v>0</v>
      </c>
      <c r="E182" s="15">
        <f t="shared" si="2"/>
        <v>0</v>
      </c>
      <c r="F182" s="15">
        <f>F183</f>
        <v>0</v>
      </c>
    </row>
    <row r="183" spans="1:6" s="19" customFormat="1" ht="38.25" hidden="1">
      <c r="A183" s="26" t="s">
        <v>259</v>
      </c>
      <c r="B183" s="40" t="s">
        <v>260</v>
      </c>
      <c r="C183" s="15">
        <v>0</v>
      </c>
      <c r="D183" s="15"/>
      <c r="E183" s="15">
        <f t="shared" si="2"/>
        <v>0</v>
      </c>
      <c r="F183" s="15"/>
    </row>
    <row r="184" spans="1:6" s="19" customFormat="1" ht="55.5" customHeight="1" hidden="1">
      <c r="A184" s="26" t="s">
        <v>207</v>
      </c>
      <c r="B184" s="40" t="s">
        <v>492</v>
      </c>
      <c r="C184" s="15">
        <v>0</v>
      </c>
      <c r="D184" s="15">
        <f>D185</f>
        <v>0</v>
      </c>
      <c r="E184" s="15">
        <f t="shared" si="2"/>
        <v>0</v>
      </c>
      <c r="F184" s="15">
        <f>F185</f>
        <v>0</v>
      </c>
    </row>
    <row r="185" spans="1:6" s="19" customFormat="1" ht="53.25" customHeight="1" hidden="1">
      <c r="A185" s="26" t="s">
        <v>208</v>
      </c>
      <c r="B185" s="40" t="s">
        <v>493</v>
      </c>
      <c r="C185" s="15">
        <v>0</v>
      </c>
      <c r="D185" s="15">
        <f>D186</f>
        <v>0</v>
      </c>
      <c r="E185" s="15">
        <f t="shared" si="2"/>
        <v>0</v>
      </c>
      <c r="F185" s="15">
        <f>F186</f>
        <v>0</v>
      </c>
    </row>
    <row r="186" spans="1:6" s="19" customFormat="1" ht="41.25" customHeight="1" hidden="1">
      <c r="A186" s="26" t="s">
        <v>209</v>
      </c>
      <c r="B186" s="40" t="s">
        <v>494</v>
      </c>
      <c r="C186" s="15">
        <v>0</v>
      </c>
      <c r="D186" s="15"/>
      <c r="E186" s="15">
        <f t="shared" si="2"/>
        <v>0</v>
      </c>
      <c r="F186" s="15"/>
    </row>
    <row r="187" spans="1:6" s="19" customFormat="1" ht="38.25" hidden="1">
      <c r="A187" s="26" t="s">
        <v>261</v>
      </c>
      <c r="B187" s="40" t="s">
        <v>262</v>
      </c>
      <c r="C187" s="15">
        <v>0</v>
      </c>
      <c r="D187" s="15">
        <f>D188+D190</f>
        <v>0</v>
      </c>
      <c r="E187" s="15">
        <f t="shared" si="2"/>
        <v>0</v>
      </c>
      <c r="F187" s="15">
        <f>F188+F190</f>
        <v>0</v>
      </c>
    </row>
    <row r="188" spans="1:6" s="19" customFormat="1" ht="38.25" hidden="1">
      <c r="A188" s="26" t="s">
        <v>263</v>
      </c>
      <c r="B188" s="40" t="s">
        <v>264</v>
      </c>
      <c r="C188" s="15">
        <v>0</v>
      </c>
      <c r="D188" s="15">
        <f>D189</f>
        <v>0</v>
      </c>
      <c r="E188" s="15">
        <f t="shared" si="2"/>
        <v>0</v>
      </c>
      <c r="F188" s="15">
        <f>F189</f>
        <v>0</v>
      </c>
    </row>
    <row r="189" spans="1:6" s="19" customFormat="1" ht="25.5" hidden="1">
      <c r="A189" s="26" t="s">
        <v>265</v>
      </c>
      <c r="B189" s="40" t="s">
        <v>303</v>
      </c>
      <c r="C189" s="15">
        <v>0</v>
      </c>
      <c r="D189" s="15"/>
      <c r="E189" s="15">
        <f t="shared" si="2"/>
        <v>0</v>
      </c>
      <c r="F189" s="15"/>
    </row>
    <row r="190" spans="1:6" s="19" customFormat="1" ht="25.5" hidden="1">
      <c r="A190" s="26" t="s">
        <v>233</v>
      </c>
      <c r="B190" s="40" t="s">
        <v>403</v>
      </c>
      <c r="C190" s="15">
        <v>0</v>
      </c>
      <c r="D190" s="15"/>
      <c r="E190" s="15">
        <f t="shared" si="2"/>
        <v>0</v>
      </c>
      <c r="F190" s="15"/>
    </row>
    <row r="191" spans="1:6" s="19" customFormat="1" ht="38.25" hidden="1">
      <c r="A191" s="26" t="s">
        <v>512</v>
      </c>
      <c r="B191" s="40" t="s">
        <v>511</v>
      </c>
      <c r="C191" s="15">
        <v>0</v>
      </c>
      <c r="D191" s="15">
        <f>D192</f>
        <v>0</v>
      </c>
      <c r="E191" s="15">
        <f t="shared" si="2"/>
        <v>0</v>
      </c>
      <c r="F191" s="15">
        <f>F192</f>
        <v>0</v>
      </c>
    </row>
    <row r="192" spans="1:6" s="19" customFormat="1" ht="38.25" hidden="1">
      <c r="A192" s="26" t="s">
        <v>513</v>
      </c>
      <c r="B192" s="40" t="s">
        <v>139</v>
      </c>
      <c r="C192" s="15">
        <v>0</v>
      </c>
      <c r="D192" s="15"/>
      <c r="E192" s="15">
        <f t="shared" si="2"/>
        <v>0</v>
      </c>
      <c r="F192" s="15"/>
    </row>
    <row r="193" spans="1:6" s="19" customFormat="1" ht="12.75" hidden="1">
      <c r="A193" s="26" t="s">
        <v>56</v>
      </c>
      <c r="B193" s="40" t="s">
        <v>57</v>
      </c>
      <c r="C193" s="15">
        <v>0</v>
      </c>
      <c r="D193" s="15">
        <f>D194</f>
        <v>0</v>
      </c>
      <c r="E193" s="15">
        <f t="shared" si="2"/>
        <v>0</v>
      </c>
      <c r="F193" s="15">
        <f>F194</f>
        <v>0</v>
      </c>
    </row>
    <row r="194" spans="1:6" s="19" customFormat="1" ht="25.5" hidden="1">
      <c r="A194" s="26" t="s">
        <v>55</v>
      </c>
      <c r="B194" s="40" t="s">
        <v>54</v>
      </c>
      <c r="C194" s="15">
        <v>0</v>
      </c>
      <c r="D194" s="15"/>
      <c r="E194" s="15">
        <f t="shared" si="2"/>
        <v>0</v>
      </c>
      <c r="F194" s="15"/>
    </row>
    <row r="195" spans="1:6" s="19" customFormat="1" ht="12.75" hidden="1">
      <c r="A195" s="22" t="s">
        <v>266</v>
      </c>
      <c r="B195" s="32" t="s">
        <v>267</v>
      </c>
      <c r="C195" s="15">
        <v>34221.9</v>
      </c>
      <c r="D195" s="15">
        <f>D196</f>
        <v>0</v>
      </c>
      <c r="E195" s="15">
        <f t="shared" si="2"/>
        <v>34221.9</v>
      </c>
      <c r="F195" s="15">
        <f>F196</f>
        <v>0</v>
      </c>
    </row>
    <row r="196" spans="1:6" s="19" customFormat="1" ht="15" customHeight="1" hidden="1">
      <c r="A196" s="22" t="s">
        <v>268</v>
      </c>
      <c r="B196" s="32" t="s">
        <v>304</v>
      </c>
      <c r="C196" s="15">
        <v>34221.9</v>
      </c>
      <c r="D196" s="15"/>
      <c r="E196" s="15">
        <f t="shared" si="2"/>
        <v>34221.9</v>
      </c>
      <c r="F196" s="15"/>
    </row>
    <row r="197" spans="1:6" s="19" customFormat="1" ht="17.25" customHeight="1" hidden="1">
      <c r="A197" s="22" t="s">
        <v>269</v>
      </c>
      <c r="B197" s="36" t="s">
        <v>270</v>
      </c>
      <c r="C197" s="12">
        <v>1408689.9</v>
      </c>
      <c r="D197" s="12">
        <f>D200+D202+D204+D206+D208+D212+D214+D216+D218+D220+D232+D222+D224+D226+D210+D228+D230</f>
        <v>0</v>
      </c>
      <c r="E197" s="12">
        <f t="shared" si="2"/>
        <v>1408689.9</v>
      </c>
      <c r="F197" s="12">
        <f>F200+F202+F204+F206+F208+F212+F214+F216+F218+F220+F232+F222+F224+F226+F210+F228+F230</f>
        <v>0</v>
      </c>
    </row>
    <row r="198" spans="1:6" s="19" customFormat="1" ht="27" customHeight="1" hidden="1">
      <c r="A198" s="26" t="s">
        <v>50</v>
      </c>
      <c r="B198" s="36" t="s">
        <v>51</v>
      </c>
      <c r="C198" s="12">
        <v>0</v>
      </c>
      <c r="D198" s="12"/>
      <c r="E198" s="12">
        <f t="shared" si="2"/>
        <v>0</v>
      </c>
      <c r="F198" s="12"/>
    </row>
    <row r="199" spans="1:6" s="19" customFormat="1" ht="18" customHeight="1" hidden="1">
      <c r="A199" s="26" t="s">
        <v>52</v>
      </c>
      <c r="B199" s="36" t="s">
        <v>248</v>
      </c>
      <c r="C199" s="12">
        <v>0</v>
      </c>
      <c r="D199" s="12"/>
      <c r="E199" s="12">
        <f t="shared" si="2"/>
        <v>0</v>
      </c>
      <c r="F199" s="12"/>
    </row>
    <row r="200" spans="1:6" s="19" customFormat="1" ht="18" customHeight="1" hidden="1">
      <c r="A200" s="26" t="s">
        <v>249</v>
      </c>
      <c r="B200" s="36" t="s">
        <v>250</v>
      </c>
      <c r="C200" s="15">
        <v>5181</v>
      </c>
      <c r="D200" s="15">
        <f>D201</f>
        <v>0</v>
      </c>
      <c r="E200" s="15">
        <f t="shared" si="2"/>
        <v>5181</v>
      </c>
      <c r="F200" s="15">
        <f>F201</f>
        <v>0</v>
      </c>
    </row>
    <row r="201" spans="1:6" s="19" customFormat="1" ht="25.5" hidden="1">
      <c r="A201" s="26" t="s">
        <v>251</v>
      </c>
      <c r="B201" s="36" t="s">
        <v>305</v>
      </c>
      <c r="C201" s="15">
        <v>5181</v>
      </c>
      <c r="D201" s="15"/>
      <c r="E201" s="15">
        <f t="shared" si="2"/>
        <v>5181</v>
      </c>
      <c r="F201" s="15"/>
    </row>
    <row r="202" spans="1:6" s="19" customFormat="1" ht="25.5" hidden="1">
      <c r="A202" s="22" t="s">
        <v>252</v>
      </c>
      <c r="B202" s="36" t="s">
        <v>253</v>
      </c>
      <c r="C202" s="15">
        <v>0</v>
      </c>
      <c r="D202" s="15">
        <f>D203</f>
        <v>0</v>
      </c>
      <c r="E202" s="15">
        <f t="shared" si="2"/>
        <v>0</v>
      </c>
      <c r="F202" s="15">
        <f>F203</f>
        <v>0</v>
      </c>
    </row>
    <row r="203" spans="1:6" s="19" customFormat="1" ht="25.5" hidden="1">
      <c r="A203" s="22" t="s">
        <v>254</v>
      </c>
      <c r="B203" s="36" t="s">
        <v>255</v>
      </c>
      <c r="C203" s="15">
        <v>0</v>
      </c>
      <c r="D203" s="15">
        <v>0</v>
      </c>
      <c r="E203" s="15">
        <f aca="true" t="shared" si="3" ref="E203:E259">C203+D203</f>
        <v>0</v>
      </c>
      <c r="F203" s="15">
        <v>0</v>
      </c>
    </row>
    <row r="204" spans="1:6" s="19" customFormat="1" ht="25.5" hidden="1">
      <c r="A204" s="22" t="s">
        <v>256</v>
      </c>
      <c r="B204" s="36" t="s">
        <v>257</v>
      </c>
      <c r="C204" s="15">
        <v>0</v>
      </c>
      <c r="D204" s="15">
        <f>D205</f>
        <v>0</v>
      </c>
      <c r="E204" s="15">
        <f t="shared" si="3"/>
        <v>0</v>
      </c>
      <c r="F204" s="15">
        <f>F205</f>
        <v>0</v>
      </c>
    </row>
    <row r="205" spans="1:6" s="19" customFormat="1" ht="26.25" customHeight="1" hidden="1">
      <c r="A205" s="22" t="s">
        <v>53</v>
      </c>
      <c r="B205" s="36" t="s">
        <v>58</v>
      </c>
      <c r="C205" s="15">
        <v>0</v>
      </c>
      <c r="D205" s="15"/>
      <c r="E205" s="15">
        <f t="shared" si="3"/>
        <v>0</v>
      </c>
      <c r="F205" s="15"/>
    </row>
    <row r="206" spans="1:6" s="19" customFormat="1" ht="25.5" hidden="1">
      <c r="A206" s="22" t="s">
        <v>59</v>
      </c>
      <c r="B206" s="32" t="s">
        <v>60</v>
      </c>
      <c r="C206" s="15">
        <v>20075.5</v>
      </c>
      <c r="D206" s="15">
        <f>D207</f>
        <v>0</v>
      </c>
      <c r="E206" s="15">
        <f t="shared" si="3"/>
        <v>20075.5</v>
      </c>
      <c r="F206" s="15">
        <f>F207</f>
        <v>0</v>
      </c>
    </row>
    <row r="207" spans="1:6" s="19" customFormat="1" ht="27" customHeight="1" hidden="1">
      <c r="A207" s="22" t="s">
        <v>61</v>
      </c>
      <c r="B207" s="32" t="s">
        <v>62</v>
      </c>
      <c r="C207" s="15">
        <v>20075.5</v>
      </c>
      <c r="D207" s="15"/>
      <c r="E207" s="15">
        <f t="shared" si="3"/>
        <v>20075.5</v>
      </c>
      <c r="F207" s="15"/>
    </row>
    <row r="208" spans="1:6" s="19" customFormat="1" ht="25.5" hidden="1">
      <c r="A208" s="22" t="s">
        <v>63</v>
      </c>
      <c r="B208" s="32" t="s">
        <v>65</v>
      </c>
      <c r="C208" s="15">
        <v>1315245.6</v>
      </c>
      <c r="D208" s="15">
        <f>D209</f>
        <v>0</v>
      </c>
      <c r="E208" s="15">
        <f t="shared" si="3"/>
        <v>1315245.6</v>
      </c>
      <c r="F208" s="15">
        <f>F209</f>
        <v>0</v>
      </c>
    </row>
    <row r="209" spans="1:6" s="19" customFormat="1" ht="25.5" hidden="1">
      <c r="A209" s="22" t="s">
        <v>66</v>
      </c>
      <c r="B209" s="38" t="s">
        <v>306</v>
      </c>
      <c r="C209" s="15">
        <v>1315245.6</v>
      </c>
      <c r="D209" s="15"/>
      <c r="E209" s="15">
        <f t="shared" si="3"/>
        <v>1315245.6</v>
      </c>
      <c r="F209" s="15"/>
    </row>
    <row r="210" spans="1:6" s="19" customFormat="1" ht="40.5" customHeight="1" hidden="1">
      <c r="A210" s="22" t="s">
        <v>67</v>
      </c>
      <c r="B210" s="38" t="s">
        <v>68</v>
      </c>
      <c r="C210" s="15">
        <v>0</v>
      </c>
      <c r="D210" s="15">
        <f>D211</f>
        <v>0</v>
      </c>
      <c r="E210" s="15">
        <f t="shared" si="3"/>
        <v>0</v>
      </c>
      <c r="F210" s="15">
        <f>F211</f>
        <v>0</v>
      </c>
    </row>
    <row r="211" spans="1:6" s="19" customFormat="1" ht="38.25" hidden="1">
      <c r="A211" s="22" t="s">
        <v>69</v>
      </c>
      <c r="B211" s="38" t="s">
        <v>70</v>
      </c>
      <c r="C211" s="15">
        <v>0</v>
      </c>
      <c r="D211" s="15">
        <v>0</v>
      </c>
      <c r="E211" s="15">
        <f t="shared" si="3"/>
        <v>0</v>
      </c>
      <c r="F211" s="15">
        <v>0</v>
      </c>
    </row>
    <row r="212" spans="1:6" s="19" customFormat="1" ht="40.5" customHeight="1" hidden="1">
      <c r="A212" s="22" t="s">
        <v>71</v>
      </c>
      <c r="B212" s="32" t="s">
        <v>72</v>
      </c>
      <c r="C212" s="15">
        <v>37794.9</v>
      </c>
      <c r="D212" s="15">
        <f>D213</f>
        <v>0</v>
      </c>
      <c r="E212" s="15">
        <f t="shared" si="3"/>
        <v>37794.9</v>
      </c>
      <c r="F212" s="15">
        <f>F213</f>
        <v>0</v>
      </c>
    </row>
    <row r="213" spans="1:6" s="19" customFormat="1" ht="39" customHeight="1" hidden="1">
      <c r="A213" s="22" t="s">
        <v>73</v>
      </c>
      <c r="B213" s="32" t="s">
        <v>74</v>
      </c>
      <c r="C213" s="15">
        <v>37794.9</v>
      </c>
      <c r="D213" s="15"/>
      <c r="E213" s="15">
        <f t="shared" si="3"/>
        <v>37794.9</v>
      </c>
      <c r="F213" s="15"/>
    </row>
    <row r="214" spans="1:6" s="19" customFormat="1" ht="89.25" hidden="1">
      <c r="A214" s="22" t="s">
        <v>75</v>
      </c>
      <c r="B214" s="32" t="s">
        <v>178</v>
      </c>
      <c r="C214" s="15">
        <v>0</v>
      </c>
      <c r="D214" s="15">
        <f>D215</f>
        <v>0</v>
      </c>
      <c r="E214" s="15">
        <f t="shared" si="3"/>
        <v>0</v>
      </c>
      <c r="F214" s="15">
        <f>F215</f>
        <v>0</v>
      </c>
    </row>
    <row r="215" spans="1:6" s="19" customFormat="1" ht="89.25" hidden="1">
      <c r="A215" s="22" t="s">
        <v>76</v>
      </c>
      <c r="B215" s="32" t="s">
        <v>179</v>
      </c>
      <c r="C215" s="15">
        <v>0</v>
      </c>
      <c r="D215" s="15">
        <v>0</v>
      </c>
      <c r="E215" s="15">
        <f t="shared" si="3"/>
        <v>0</v>
      </c>
      <c r="F215" s="15">
        <v>0</v>
      </c>
    </row>
    <row r="216" spans="1:6" s="19" customFormat="1" ht="12.75" hidden="1">
      <c r="A216" s="22" t="s">
        <v>77</v>
      </c>
      <c r="B216" s="32" t="s">
        <v>78</v>
      </c>
      <c r="C216" s="15">
        <v>22506.1</v>
      </c>
      <c r="D216" s="15">
        <f>D217</f>
        <v>0</v>
      </c>
      <c r="E216" s="15">
        <f t="shared" si="3"/>
        <v>22506.1</v>
      </c>
      <c r="F216" s="15">
        <f>F217</f>
        <v>0</v>
      </c>
    </row>
    <row r="217" spans="1:6" s="19" customFormat="1" ht="12.75" hidden="1">
      <c r="A217" s="22" t="s">
        <v>79</v>
      </c>
      <c r="B217" s="32" t="s">
        <v>307</v>
      </c>
      <c r="C217" s="15">
        <v>22506.1</v>
      </c>
      <c r="D217" s="15">
        <v>0</v>
      </c>
      <c r="E217" s="15">
        <f t="shared" si="3"/>
        <v>22506.1</v>
      </c>
      <c r="F217" s="15">
        <v>0</v>
      </c>
    </row>
    <row r="218" spans="1:6" s="19" customFormat="1" ht="51" hidden="1">
      <c r="A218" s="22" t="s">
        <v>80</v>
      </c>
      <c r="B218" s="32" t="s">
        <v>180</v>
      </c>
      <c r="C218" s="15">
        <v>0</v>
      </c>
      <c r="D218" s="15">
        <f>D219</f>
        <v>0</v>
      </c>
      <c r="E218" s="15">
        <f t="shared" si="3"/>
        <v>0</v>
      </c>
      <c r="F218" s="15">
        <f>F219</f>
        <v>0</v>
      </c>
    </row>
    <row r="219" spans="1:6" s="19" customFormat="1" ht="51" hidden="1">
      <c r="A219" s="22" t="s">
        <v>81</v>
      </c>
      <c r="B219" s="32" t="s">
        <v>181</v>
      </c>
      <c r="C219" s="15">
        <v>0</v>
      </c>
      <c r="D219" s="15"/>
      <c r="E219" s="15">
        <f t="shared" si="3"/>
        <v>0</v>
      </c>
      <c r="F219" s="15"/>
    </row>
    <row r="220" spans="1:6" s="19" customFormat="1" ht="38.25" hidden="1">
      <c r="A220" s="22" t="s">
        <v>82</v>
      </c>
      <c r="B220" s="32" t="s">
        <v>83</v>
      </c>
      <c r="C220" s="15">
        <v>0</v>
      </c>
      <c r="D220" s="15">
        <f>D221</f>
        <v>0</v>
      </c>
      <c r="E220" s="15">
        <f t="shared" si="3"/>
        <v>0</v>
      </c>
      <c r="F220" s="15">
        <f>F221</f>
        <v>0</v>
      </c>
    </row>
    <row r="221" spans="1:6" s="19" customFormat="1" ht="39" customHeight="1" hidden="1">
      <c r="A221" s="22" t="s">
        <v>84</v>
      </c>
      <c r="B221" s="32" t="s">
        <v>85</v>
      </c>
      <c r="C221" s="15">
        <v>0</v>
      </c>
      <c r="D221" s="15"/>
      <c r="E221" s="15">
        <f t="shared" si="3"/>
        <v>0</v>
      </c>
      <c r="F221" s="15"/>
    </row>
    <row r="222" spans="1:6" s="19" customFormat="1" ht="51" hidden="1">
      <c r="A222" s="22" t="s">
        <v>86</v>
      </c>
      <c r="B222" s="32" t="s">
        <v>194</v>
      </c>
      <c r="C222" s="15">
        <v>1294.3</v>
      </c>
      <c r="D222" s="15">
        <f>D223</f>
        <v>0</v>
      </c>
      <c r="E222" s="15">
        <f t="shared" si="3"/>
        <v>1294.3</v>
      </c>
      <c r="F222" s="15">
        <f>F223</f>
        <v>0</v>
      </c>
    </row>
    <row r="223" spans="1:6" s="19" customFormat="1" ht="53.25" customHeight="1" hidden="1">
      <c r="A223" s="22" t="s">
        <v>87</v>
      </c>
      <c r="B223" s="32" t="s">
        <v>308</v>
      </c>
      <c r="C223" s="15">
        <v>1294.3</v>
      </c>
      <c r="D223" s="15"/>
      <c r="E223" s="15">
        <f t="shared" si="3"/>
        <v>1294.3</v>
      </c>
      <c r="F223" s="15"/>
    </row>
    <row r="224" spans="1:6" s="19" customFormat="1" ht="41.25" customHeight="1" hidden="1">
      <c r="A224" s="22" t="s">
        <v>88</v>
      </c>
      <c r="B224" s="32" t="s">
        <v>101</v>
      </c>
      <c r="C224" s="15">
        <v>5177.1</v>
      </c>
      <c r="D224" s="15">
        <f>D225</f>
        <v>0</v>
      </c>
      <c r="E224" s="15">
        <f t="shared" si="3"/>
        <v>5177.1</v>
      </c>
      <c r="F224" s="15">
        <f>F225</f>
        <v>0</v>
      </c>
    </row>
    <row r="225" spans="1:6" s="19" customFormat="1" ht="40.5" customHeight="1" hidden="1">
      <c r="A225" s="22" t="s">
        <v>102</v>
      </c>
      <c r="B225" s="32" t="s">
        <v>195</v>
      </c>
      <c r="C225" s="15">
        <v>5177.1</v>
      </c>
      <c r="D225" s="15"/>
      <c r="E225" s="15">
        <f t="shared" si="3"/>
        <v>5177.1</v>
      </c>
      <c r="F225" s="15">
        <v>0</v>
      </c>
    </row>
    <row r="226" spans="1:6" s="19" customFormat="1" ht="25.5" hidden="1">
      <c r="A226" s="22" t="s">
        <v>103</v>
      </c>
      <c r="B226" s="32" t="s">
        <v>104</v>
      </c>
      <c r="C226" s="15">
        <v>0</v>
      </c>
      <c r="D226" s="15">
        <f>D227</f>
        <v>0</v>
      </c>
      <c r="E226" s="15">
        <f t="shared" si="3"/>
        <v>0</v>
      </c>
      <c r="F226" s="15">
        <f>F227</f>
        <v>0</v>
      </c>
    </row>
    <row r="227" spans="1:6" s="19" customFormat="1" ht="25.5" hidden="1">
      <c r="A227" s="22" t="s">
        <v>105</v>
      </c>
      <c r="B227" s="32" t="s">
        <v>106</v>
      </c>
      <c r="C227" s="15">
        <v>0</v>
      </c>
      <c r="D227" s="15">
        <v>0</v>
      </c>
      <c r="E227" s="15">
        <f t="shared" si="3"/>
        <v>0</v>
      </c>
      <c r="F227" s="15">
        <v>0</v>
      </c>
    </row>
    <row r="228" spans="1:6" s="19" customFormat="1" ht="12.75" hidden="1">
      <c r="A228" s="22" t="s">
        <v>210</v>
      </c>
      <c r="B228" s="32" t="s">
        <v>495</v>
      </c>
      <c r="C228" s="15">
        <v>0</v>
      </c>
      <c r="D228" s="15">
        <f>D229</f>
        <v>0</v>
      </c>
      <c r="E228" s="15">
        <f t="shared" si="3"/>
        <v>0</v>
      </c>
      <c r="F228" s="15">
        <f>F229</f>
        <v>0</v>
      </c>
    </row>
    <row r="229" spans="1:6" s="19" customFormat="1" ht="25.5" hidden="1">
      <c r="A229" s="22" t="s">
        <v>211</v>
      </c>
      <c r="B229" s="32" t="s">
        <v>309</v>
      </c>
      <c r="C229" s="15">
        <v>0</v>
      </c>
      <c r="D229" s="15"/>
      <c r="E229" s="15">
        <f t="shared" si="3"/>
        <v>0</v>
      </c>
      <c r="F229" s="15"/>
    </row>
    <row r="230" spans="1:6" s="19" customFormat="1" ht="38.25" hidden="1">
      <c r="A230" s="24" t="s">
        <v>271</v>
      </c>
      <c r="B230" s="51" t="s">
        <v>272</v>
      </c>
      <c r="C230" s="15">
        <v>0</v>
      </c>
      <c r="D230" s="15">
        <f>D231</f>
        <v>0</v>
      </c>
      <c r="E230" s="15">
        <f t="shared" si="3"/>
        <v>0</v>
      </c>
      <c r="F230" s="15">
        <f>F231</f>
        <v>0</v>
      </c>
    </row>
    <row r="231" spans="1:6" s="19" customFormat="1" ht="38.25" hidden="1">
      <c r="A231" s="24" t="s">
        <v>273</v>
      </c>
      <c r="B231" s="51" t="s">
        <v>274</v>
      </c>
      <c r="C231" s="15">
        <v>0</v>
      </c>
      <c r="D231" s="15"/>
      <c r="E231" s="15">
        <f t="shared" si="3"/>
        <v>0</v>
      </c>
      <c r="F231" s="15"/>
    </row>
    <row r="232" spans="1:6" s="19" customFormat="1" ht="15" customHeight="1" hidden="1">
      <c r="A232" s="22" t="s">
        <v>107</v>
      </c>
      <c r="B232" s="32" t="s">
        <v>108</v>
      </c>
      <c r="C232" s="15">
        <v>1415.4</v>
      </c>
      <c r="D232" s="15">
        <f>D233</f>
        <v>0</v>
      </c>
      <c r="E232" s="15">
        <f t="shared" si="3"/>
        <v>1415.4</v>
      </c>
      <c r="F232" s="15">
        <f>F233</f>
        <v>0</v>
      </c>
    </row>
    <row r="233" spans="1:6" s="19" customFormat="1" ht="12.75" hidden="1">
      <c r="A233" s="26" t="s">
        <v>109</v>
      </c>
      <c r="B233" s="40" t="s">
        <v>110</v>
      </c>
      <c r="C233" s="15">
        <v>1415.4</v>
      </c>
      <c r="D233" s="15"/>
      <c r="E233" s="15">
        <f t="shared" si="3"/>
        <v>1415.4</v>
      </c>
      <c r="F233" s="15"/>
    </row>
    <row r="234" spans="1:6" s="19" customFormat="1" ht="13.5" customHeight="1" hidden="1">
      <c r="A234" s="26" t="s">
        <v>111</v>
      </c>
      <c r="B234" s="40" t="s">
        <v>112</v>
      </c>
      <c r="C234" s="15">
        <v>1501638.8</v>
      </c>
      <c r="D234" s="15">
        <f>D235+D246+D237+D239+D241</f>
        <v>0</v>
      </c>
      <c r="E234" s="15">
        <f t="shared" si="3"/>
        <v>1501638.8</v>
      </c>
      <c r="F234" s="15">
        <f>F235+F246+F237+F239+F241</f>
        <v>0</v>
      </c>
    </row>
    <row r="235" spans="1:6" s="19" customFormat="1" ht="15" customHeight="1" hidden="1">
      <c r="A235" s="26" t="s">
        <v>113</v>
      </c>
      <c r="B235" s="40" t="s">
        <v>196</v>
      </c>
      <c r="C235" s="15">
        <v>0</v>
      </c>
      <c r="D235" s="15">
        <f>D236</f>
        <v>0</v>
      </c>
      <c r="E235" s="15">
        <f t="shared" si="3"/>
        <v>0</v>
      </c>
      <c r="F235" s="15">
        <f>F236</f>
        <v>0</v>
      </c>
    </row>
    <row r="236" spans="1:6" s="19" customFormat="1" ht="54" customHeight="1" hidden="1">
      <c r="A236" s="26" t="s">
        <v>114</v>
      </c>
      <c r="B236" s="40" t="s">
        <v>197</v>
      </c>
      <c r="C236" s="15">
        <v>0</v>
      </c>
      <c r="D236" s="15"/>
      <c r="E236" s="15">
        <f t="shared" si="3"/>
        <v>0</v>
      </c>
      <c r="F236" s="15"/>
    </row>
    <row r="237" spans="1:6" s="19" customFormat="1" ht="40.5" customHeight="1" hidden="1">
      <c r="A237" s="26" t="s">
        <v>115</v>
      </c>
      <c r="B237" s="40" t="s">
        <v>116</v>
      </c>
      <c r="C237" s="15">
        <v>0</v>
      </c>
      <c r="D237" s="15">
        <f>D238</f>
        <v>0</v>
      </c>
      <c r="E237" s="15">
        <f t="shared" si="3"/>
        <v>0</v>
      </c>
      <c r="F237" s="15">
        <f>F238</f>
        <v>0</v>
      </c>
    </row>
    <row r="238" spans="1:6" s="19" customFormat="1" ht="28.5" customHeight="1" hidden="1">
      <c r="A238" s="26" t="s">
        <v>117</v>
      </c>
      <c r="B238" s="40" t="s">
        <v>118</v>
      </c>
      <c r="C238" s="15">
        <v>0</v>
      </c>
      <c r="D238" s="15">
        <v>0</v>
      </c>
      <c r="E238" s="15">
        <f t="shared" si="3"/>
        <v>0</v>
      </c>
      <c r="F238" s="15">
        <v>0</v>
      </c>
    </row>
    <row r="239" spans="1:6" s="19" customFormat="1" ht="27.75" customHeight="1" hidden="1">
      <c r="A239" s="26" t="s">
        <v>119</v>
      </c>
      <c r="B239" s="40" t="s">
        <v>120</v>
      </c>
      <c r="C239" s="15">
        <v>0</v>
      </c>
      <c r="D239" s="15">
        <f>D240</f>
        <v>0</v>
      </c>
      <c r="E239" s="15">
        <f t="shared" si="3"/>
        <v>0</v>
      </c>
      <c r="F239" s="15">
        <f>F240</f>
        <v>0</v>
      </c>
    </row>
    <row r="240" spans="1:6" s="19" customFormat="1" ht="25.5" hidden="1">
      <c r="A240" s="26" t="s">
        <v>121</v>
      </c>
      <c r="B240" s="40" t="s">
        <v>123</v>
      </c>
      <c r="C240" s="15">
        <v>0</v>
      </c>
      <c r="D240" s="15"/>
      <c r="E240" s="15">
        <f t="shared" si="3"/>
        <v>0</v>
      </c>
      <c r="F240" s="15"/>
    </row>
    <row r="241" spans="1:6" s="19" customFormat="1" ht="25.5" hidden="1">
      <c r="A241" s="26" t="s">
        <v>124</v>
      </c>
      <c r="B241" s="40" t="s">
        <v>125</v>
      </c>
      <c r="C241" s="15">
        <v>0</v>
      </c>
      <c r="D241" s="15">
        <f>D242+D244</f>
        <v>0</v>
      </c>
      <c r="E241" s="15">
        <f t="shared" si="3"/>
        <v>0</v>
      </c>
      <c r="F241" s="15">
        <f>F242+F244</f>
        <v>0</v>
      </c>
    </row>
    <row r="242" spans="1:6" s="19" customFormat="1" ht="38.25" hidden="1">
      <c r="A242" s="26" t="s">
        <v>126</v>
      </c>
      <c r="B242" s="40" t="s">
        <v>127</v>
      </c>
      <c r="C242" s="15">
        <v>0</v>
      </c>
      <c r="D242" s="15">
        <f>D243</f>
        <v>0</v>
      </c>
      <c r="E242" s="15">
        <f t="shared" si="3"/>
        <v>0</v>
      </c>
      <c r="F242" s="15">
        <f>F243</f>
        <v>0</v>
      </c>
    </row>
    <row r="243" spans="1:6" s="19" customFormat="1" ht="40.5" customHeight="1" hidden="1">
      <c r="A243" s="26" t="s">
        <v>128</v>
      </c>
      <c r="B243" s="40" t="s">
        <v>129</v>
      </c>
      <c r="C243" s="15">
        <v>0</v>
      </c>
      <c r="D243" s="15"/>
      <c r="E243" s="15">
        <f t="shared" si="3"/>
        <v>0</v>
      </c>
      <c r="F243" s="15"/>
    </row>
    <row r="244" spans="1:6" s="19" customFormat="1" ht="51" hidden="1">
      <c r="A244" s="26" t="s">
        <v>130</v>
      </c>
      <c r="B244" s="40" t="s">
        <v>198</v>
      </c>
      <c r="C244" s="15">
        <v>0</v>
      </c>
      <c r="D244" s="15">
        <f>D245</f>
        <v>0</v>
      </c>
      <c r="E244" s="15">
        <f t="shared" si="3"/>
        <v>0</v>
      </c>
      <c r="F244" s="15">
        <f>F245</f>
        <v>0</v>
      </c>
    </row>
    <row r="245" spans="1:6" s="19" customFormat="1" ht="54.75" customHeight="1" hidden="1">
      <c r="A245" s="26" t="s">
        <v>131</v>
      </c>
      <c r="B245" s="40" t="s">
        <v>199</v>
      </c>
      <c r="C245" s="15">
        <v>0</v>
      </c>
      <c r="D245" s="15">
        <v>0</v>
      </c>
      <c r="E245" s="15">
        <f t="shared" si="3"/>
        <v>0</v>
      </c>
      <c r="F245" s="15">
        <v>0</v>
      </c>
    </row>
    <row r="246" spans="1:6" s="19" customFormat="1" ht="12.75" hidden="1">
      <c r="A246" s="26" t="s">
        <v>132</v>
      </c>
      <c r="B246" s="40" t="s">
        <v>133</v>
      </c>
      <c r="C246" s="15">
        <v>1501638.8</v>
      </c>
      <c r="D246" s="15">
        <f>D247</f>
        <v>0</v>
      </c>
      <c r="E246" s="15">
        <f t="shared" si="3"/>
        <v>1501638.8</v>
      </c>
      <c r="F246" s="15">
        <f>F247</f>
        <v>0</v>
      </c>
    </row>
    <row r="247" spans="1:6" s="19" customFormat="1" ht="12.75" hidden="1">
      <c r="A247" s="26" t="s">
        <v>134</v>
      </c>
      <c r="B247" s="40" t="s">
        <v>310</v>
      </c>
      <c r="C247" s="15">
        <v>1501638.8</v>
      </c>
      <c r="D247" s="15"/>
      <c r="E247" s="15">
        <f t="shared" si="3"/>
        <v>1501638.8</v>
      </c>
      <c r="F247" s="15">
        <v>0</v>
      </c>
    </row>
    <row r="248" spans="1:6" s="19" customFormat="1" ht="12.75" hidden="1">
      <c r="A248" s="21" t="s">
        <v>135</v>
      </c>
      <c r="B248" s="32" t="s">
        <v>136</v>
      </c>
      <c r="C248" s="12">
        <v>5000</v>
      </c>
      <c r="D248" s="12">
        <f>D249</f>
        <v>0</v>
      </c>
      <c r="E248" s="12">
        <f t="shared" si="3"/>
        <v>5000</v>
      </c>
      <c r="F248" s="12">
        <f>F249</f>
        <v>0</v>
      </c>
    </row>
    <row r="249" spans="1:6" s="19" customFormat="1" ht="14.25" customHeight="1" hidden="1">
      <c r="A249" s="11" t="s">
        <v>137</v>
      </c>
      <c r="B249" s="32" t="s">
        <v>138</v>
      </c>
      <c r="C249" s="12">
        <v>5000</v>
      </c>
      <c r="D249" s="12">
        <f>D251+D250</f>
        <v>0</v>
      </c>
      <c r="E249" s="12">
        <f t="shared" si="3"/>
        <v>5000</v>
      </c>
      <c r="F249" s="12">
        <f>F251+F250</f>
        <v>0</v>
      </c>
    </row>
    <row r="250" spans="1:6" s="19" customFormat="1" ht="40.5" customHeight="1" hidden="1">
      <c r="A250" s="11" t="s">
        <v>508</v>
      </c>
      <c r="B250" s="32" t="s">
        <v>507</v>
      </c>
      <c r="C250" s="12">
        <v>0</v>
      </c>
      <c r="D250" s="12"/>
      <c r="E250" s="12">
        <f t="shared" si="3"/>
        <v>0</v>
      </c>
      <c r="F250" s="12"/>
    </row>
    <row r="251" spans="1:6" s="19" customFormat="1" ht="14.25" customHeight="1" hidden="1">
      <c r="A251" s="11" t="s">
        <v>275</v>
      </c>
      <c r="B251" s="32" t="s">
        <v>138</v>
      </c>
      <c r="C251" s="12">
        <v>5000</v>
      </c>
      <c r="D251" s="12"/>
      <c r="E251" s="12">
        <f t="shared" si="3"/>
        <v>5000</v>
      </c>
      <c r="F251" s="12"/>
    </row>
    <row r="252" spans="1:6" s="19" customFormat="1" ht="41.25" customHeight="1">
      <c r="A252" s="11" t="s">
        <v>140</v>
      </c>
      <c r="B252" s="40" t="s">
        <v>122</v>
      </c>
      <c r="C252" s="15">
        <v>19022.4</v>
      </c>
      <c r="D252" s="15">
        <f>D253</f>
        <v>274.79999999999995</v>
      </c>
      <c r="E252" s="15">
        <f t="shared" si="3"/>
        <v>19297.2</v>
      </c>
      <c r="F252" s="15">
        <f>F253</f>
        <v>0</v>
      </c>
    </row>
    <row r="253" spans="1:6" s="19" customFormat="1" ht="27" customHeight="1">
      <c r="A253" s="27" t="s">
        <v>141</v>
      </c>
      <c r="B253" s="40" t="s">
        <v>142</v>
      </c>
      <c r="C253" s="12">
        <v>19022.4</v>
      </c>
      <c r="D253" s="12">
        <f>D254</f>
        <v>274.79999999999995</v>
      </c>
      <c r="E253" s="12">
        <f t="shared" si="3"/>
        <v>19297.2</v>
      </c>
      <c r="F253" s="12">
        <f>F254</f>
        <v>0</v>
      </c>
    </row>
    <row r="254" spans="1:6" s="19" customFormat="1" ht="27" customHeight="1">
      <c r="A254" s="27" t="s">
        <v>143</v>
      </c>
      <c r="B254" s="40" t="s">
        <v>145</v>
      </c>
      <c r="C254" s="12">
        <v>19022.4</v>
      </c>
      <c r="D254" s="12">
        <f>D255+D256</f>
        <v>274.79999999999995</v>
      </c>
      <c r="E254" s="12">
        <f t="shared" si="3"/>
        <v>19297.2</v>
      </c>
      <c r="F254" s="12">
        <f>F255+F256</f>
        <v>0</v>
      </c>
    </row>
    <row r="255" spans="1:6" ht="27" customHeight="1" hidden="1">
      <c r="A255" s="27" t="s">
        <v>283</v>
      </c>
      <c r="B255" s="40" t="s">
        <v>287</v>
      </c>
      <c r="C255" s="12">
        <v>3862.5</v>
      </c>
      <c r="D255" s="12">
        <v>8.4</v>
      </c>
      <c r="E255" s="12">
        <f t="shared" si="3"/>
        <v>3870.9</v>
      </c>
      <c r="F255" s="12"/>
    </row>
    <row r="256" spans="1:6" ht="26.25" customHeight="1" hidden="1">
      <c r="A256" s="27" t="s">
        <v>146</v>
      </c>
      <c r="B256" s="40" t="s">
        <v>311</v>
      </c>
      <c r="C256" s="12">
        <v>15159.9</v>
      </c>
      <c r="D256" s="12">
        <v>266.4</v>
      </c>
      <c r="E256" s="12">
        <f t="shared" si="3"/>
        <v>15426.3</v>
      </c>
      <c r="F256" s="12"/>
    </row>
    <row r="257" spans="1:6" ht="24" customHeight="1" hidden="1">
      <c r="A257" s="7" t="s">
        <v>147</v>
      </c>
      <c r="B257" s="30" t="s">
        <v>148</v>
      </c>
      <c r="C257" s="28">
        <v>-56752.3</v>
      </c>
      <c r="D257" s="28">
        <f>D258</f>
        <v>0</v>
      </c>
      <c r="E257" s="28">
        <f t="shared" si="3"/>
        <v>-56752.3</v>
      </c>
      <c r="F257" s="28">
        <f>F258</f>
        <v>0</v>
      </c>
    </row>
    <row r="258" spans="1:6" ht="25.5" hidden="1">
      <c r="A258" s="11" t="s">
        <v>149</v>
      </c>
      <c r="B258" s="32" t="s">
        <v>150</v>
      </c>
      <c r="C258" s="12">
        <v>-56752.3</v>
      </c>
      <c r="D258" s="12"/>
      <c r="E258" s="12">
        <f t="shared" si="3"/>
        <v>-56752.3</v>
      </c>
      <c r="F258" s="12"/>
    </row>
    <row r="259" spans="1:6" ht="12.75">
      <c r="A259" s="7"/>
      <c r="B259" s="42" t="s">
        <v>151</v>
      </c>
      <c r="C259" s="29">
        <v>4884304.1</v>
      </c>
      <c r="D259" s="29">
        <f>D10+D167</f>
        <v>5583.299999999999</v>
      </c>
      <c r="E259" s="29">
        <f t="shared" si="3"/>
        <v>4889887.399999999</v>
      </c>
      <c r="F259" s="29">
        <f>F10+F167</f>
        <v>0</v>
      </c>
    </row>
  </sheetData>
  <sheetProtection/>
  <mergeCells count="4">
    <mergeCell ref="D7:E7"/>
    <mergeCell ref="B7:B8"/>
    <mergeCell ref="A7:A8"/>
    <mergeCell ref="A5:E5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94" sqref="M94"/>
    </sheetView>
  </sheetViews>
  <sheetFormatPr defaultColWidth="9.140625" defaultRowHeight="12.75"/>
  <cols>
    <col min="1" max="1" width="16.57421875" style="1" customWidth="1"/>
    <col min="2" max="2" width="59.28125" style="1" customWidth="1"/>
    <col min="3" max="3" width="10.28125" style="2" hidden="1" customWidth="1"/>
    <col min="4" max="4" width="10.8515625" style="2" hidden="1" customWidth="1"/>
    <col min="5" max="5" width="8.421875" style="2" customWidth="1"/>
    <col min="6" max="6" width="10.28125" style="2" customWidth="1"/>
    <col min="7" max="7" width="11.28125" style="2" hidden="1" customWidth="1"/>
    <col min="8" max="8" width="8.8515625" style="2" customWidth="1"/>
    <col min="9" max="9" width="10.140625" style="2" customWidth="1"/>
    <col min="10" max="10" width="10.8515625" style="2" hidden="1" customWidth="1"/>
    <col min="11" max="11" width="9.140625" style="1" hidden="1" customWidth="1"/>
    <col min="12" max="12" width="10.7109375" style="1" bestFit="1" customWidth="1"/>
    <col min="13" max="13" width="11.00390625" style="1" customWidth="1"/>
    <col min="14" max="16384" width="9.140625" style="1" customWidth="1"/>
  </cols>
  <sheetData>
    <row r="1" spans="8:9" ht="12.75">
      <c r="H1" s="57"/>
      <c r="I1" s="57" t="s">
        <v>297</v>
      </c>
    </row>
    <row r="2" spans="8:9" ht="12.75">
      <c r="H2" s="57"/>
      <c r="I2" s="57" t="s">
        <v>296</v>
      </c>
    </row>
    <row r="3" spans="8:9" ht="12.75">
      <c r="H3" s="57"/>
      <c r="I3" s="57" t="s">
        <v>369</v>
      </c>
    </row>
    <row r="4" spans="1:10" s="3" customFormat="1" ht="78.75" customHeight="1">
      <c r="A4" s="69" t="s">
        <v>156</v>
      </c>
      <c r="B4" s="69"/>
      <c r="C4" s="69"/>
      <c r="D4" s="69"/>
      <c r="E4" s="69"/>
      <c r="F4" s="69"/>
      <c r="G4" s="69"/>
      <c r="H4" s="69"/>
      <c r="I4" s="69"/>
      <c r="J4" s="69"/>
    </row>
    <row r="5" spans="1:9" ht="12.75" customHeight="1">
      <c r="A5" s="4"/>
      <c r="B5" s="4"/>
      <c r="C5" s="43"/>
      <c r="D5" s="5"/>
      <c r="E5" s="5"/>
      <c r="F5" s="5"/>
      <c r="G5" s="58"/>
      <c r="H5" s="58"/>
      <c r="I5" s="44" t="s">
        <v>312</v>
      </c>
    </row>
    <row r="6" spans="1:10" s="2" customFormat="1" ht="16.5" customHeight="1">
      <c r="A6" s="67" t="s">
        <v>479</v>
      </c>
      <c r="B6" s="67" t="s">
        <v>480</v>
      </c>
      <c r="C6" s="55"/>
      <c r="D6" s="65">
        <v>2016</v>
      </c>
      <c r="E6" s="70"/>
      <c r="F6" s="66"/>
      <c r="G6" s="65">
        <v>2017</v>
      </c>
      <c r="H6" s="70"/>
      <c r="I6" s="66"/>
      <c r="J6" s="56"/>
    </row>
    <row r="7" spans="1:10" s="2" customFormat="1" ht="26.25" customHeight="1">
      <c r="A7" s="68"/>
      <c r="B7" s="68"/>
      <c r="C7" s="55"/>
      <c r="D7" s="59" t="s">
        <v>169</v>
      </c>
      <c r="E7" s="61" t="s">
        <v>367</v>
      </c>
      <c r="F7" s="61" t="s">
        <v>368</v>
      </c>
      <c r="G7" s="59" t="s">
        <v>169</v>
      </c>
      <c r="H7" s="61" t="s">
        <v>367</v>
      </c>
      <c r="I7" s="61" t="s">
        <v>368</v>
      </c>
      <c r="J7" s="56"/>
    </row>
    <row r="8" spans="1:10" s="50" customFormat="1" ht="11.25">
      <c r="A8" s="49">
        <v>1</v>
      </c>
      <c r="B8" s="49">
        <v>2</v>
      </c>
      <c r="C8" s="49"/>
      <c r="D8" s="49">
        <v>3</v>
      </c>
      <c r="E8" s="49"/>
      <c r="F8" s="49"/>
      <c r="G8" s="49">
        <v>4</v>
      </c>
      <c r="H8" s="49"/>
      <c r="I8" s="49"/>
      <c r="J8" s="49">
        <v>7</v>
      </c>
    </row>
    <row r="9" spans="1:11" s="6" customFormat="1" ht="18" customHeight="1">
      <c r="A9" s="7" t="s">
        <v>313</v>
      </c>
      <c r="B9" s="30" t="s">
        <v>314</v>
      </c>
      <c r="C9" s="8" t="e">
        <f>C10+C22+C31+C45+C55+C69+C93+C110+C122+C125+C159+C103+C16</f>
        <v>#REF!</v>
      </c>
      <c r="D9" s="8">
        <v>1943134.2</v>
      </c>
      <c r="E9" s="8">
        <f>E10+E22+E31+E45+E55+E69+E93+E110+E122+E125+E159+E103+E16</f>
        <v>1843.1000000000004</v>
      </c>
      <c r="F9" s="8">
        <f aca="true" t="shared" si="0" ref="F9:F72">D9+E9</f>
        <v>1944977.3</v>
      </c>
      <c r="G9" s="8">
        <v>2019235.8</v>
      </c>
      <c r="H9" s="8">
        <f>H10+H22+H31+H45+H55+H69+H93+H110+H122+H125+H159+H103+H16</f>
        <v>5303.8</v>
      </c>
      <c r="I9" s="8">
        <f aca="true" t="shared" si="1" ref="I9:I72">G9+H9</f>
        <v>2024539.6</v>
      </c>
      <c r="J9" s="8">
        <f>J10+J22+J31+J45+J55+J69+J93+J110+J122+J125+J159+J103+J16</f>
        <v>0</v>
      </c>
      <c r="K9" s="8">
        <f>K10+K22+K31+K45+K55+K69+K93+K110+K122+K125+K159+K103+K16</f>
        <v>0</v>
      </c>
    </row>
    <row r="10" spans="1:11" s="6" customFormat="1" ht="12.75" hidden="1">
      <c r="A10" s="9" t="s">
        <v>315</v>
      </c>
      <c r="B10" s="31" t="s">
        <v>316</v>
      </c>
      <c r="C10" s="8" t="e">
        <f>D10-#REF!</f>
        <v>#REF!</v>
      </c>
      <c r="D10" s="8">
        <v>1066654.8</v>
      </c>
      <c r="E10" s="8">
        <f>E11</f>
        <v>0</v>
      </c>
      <c r="F10" s="8">
        <f t="shared" si="0"/>
        <v>1066654.8</v>
      </c>
      <c r="G10" s="8">
        <v>1156648.7</v>
      </c>
      <c r="H10" s="8">
        <f>H11</f>
        <v>0</v>
      </c>
      <c r="I10" s="8">
        <f t="shared" si="1"/>
        <v>1156648.7</v>
      </c>
      <c r="J10" s="8">
        <f>J11</f>
        <v>0</v>
      </c>
      <c r="K10" s="8">
        <f>K11</f>
        <v>0</v>
      </c>
    </row>
    <row r="11" spans="1:11" s="10" customFormat="1" ht="12.75" hidden="1">
      <c r="A11" s="7" t="s">
        <v>317</v>
      </c>
      <c r="B11" s="30" t="s">
        <v>318</v>
      </c>
      <c r="C11" s="8" t="e">
        <f>D11-#REF!</f>
        <v>#REF!</v>
      </c>
      <c r="D11" s="8">
        <v>1066654.8</v>
      </c>
      <c r="E11" s="8">
        <f>E12+E13+E15+E14</f>
        <v>0</v>
      </c>
      <c r="F11" s="8">
        <f t="shared" si="0"/>
        <v>1066654.8</v>
      </c>
      <c r="G11" s="8">
        <v>1156648.7</v>
      </c>
      <c r="H11" s="8">
        <f>H12+H13+H15+H14</f>
        <v>0</v>
      </c>
      <c r="I11" s="8">
        <f t="shared" si="1"/>
        <v>1156648.7</v>
      </c>
      <c r="J11" s="8">
        <f>J12+J13+J15+J14</f>
        <v>0</v>
      </c>
      <c r="K11" s="8">
        <f>K12+K13+K15+K14</f>
        <v>0</v>
      </c>
    </row>
    <row r="12" spans="1:11" ht="40.5" customHeight="1" hidden="1">
      <c r="A12" s="11" t="s">
        <v>319</v>
      </c>
      <c r="B12" s="32" t="s">
        <v>152</v>
      </c>
      <c r="C12" s="12"/>
      <c r="D12" s="12">
        <v>1045952.8</v>
      </c>
      <c r="E12" s="12"/>
      <c r="F12" s="12">
        <f t="shared" si="0"/>
        <v>1045952.8</v>
      </c>
      <c r="G12" s="12">
        <v>1135904.7</v>
      </c>
      <c r="H12" s="12"/>
      <c r="I12" s="12">
        <f t="shared" si="1"/>
        <v>1135904.7</v>
      </c>
      <c r="J12" s="12"/>
      <c r="K12" s="12"/>
    </row>
    <row r="13" spans="1:11" ht="65.25" customHeight="1" hidden="1">
      <c r="A13" s="11" t="s">
        <v>320</v>
      </c>
      <c r="B13" s="32" t="s">
        <v>153</v>
      </c>
      <c r="C13" s="12"/>
      <c r="D13" s="12">
        <v>2502</v>
      </c>
      <c r="E13" s="12"/>
      <c r="F13" s="12">
        <f t="shared" si="0"/>
        <v>2502</v>
      </c>
      <c r="G13" s="12">
        <v>2544</v>
      </c>
      <c r="H13" s="12"/>
      <c r="I13" s="12">
        <f t="shared" si="1"/>
        <v>2544</v>
      </c>
      <c r="J13" s="12"/>
      <c r="K13" s="12"/>
    </row>
    <row r="14" spans="1:11" ht="27.75" customHeight="1" hidden="1">
      <c r="A14" s="11" t="s">
        <v>321</v>
      </c>
      <c r="B14" s="32" t="s">
        <v>322</v>
      </c>
      <c r="C14" s="12" t="e">
        <f>D14-#REF!</f>
        <v>#REF!</v>
      </c>
      <c r="D14" s="12">
        <v>16000</v>
      </c>
      <c r="E14" s="12"/>
      <c r="F14" s="12">
        <f t="shared" si="0"/>
        <v>16000</v>
      </c>
      <c r="G14" s="12">
        <v>16000</v>
      </c>
      <c r="H14" s="12"/>
      <c r="I14" s="12">
        <f t="shared" si="1"/>
        <v>16000</v>
      </c>
      <c r="J14" s="12"/>
      <c r="K14" s="12"/>
    </row>
    <row r="15" spans="1:11" ht="54.75" customHeight="1" hidden="1">
      <c r="A15" s="11" t="s">
        <v>323</v>
      </c>
      <c r="B15" s="32" t="s">
        <v>157</v>
      </c>
      <c r="C15" s="12" t="e">
        <f>D15-#REF!</f>
        <v>#REF!</v>
      </c>
      <c r="D15" s="12">
        <v>2200</v>
      </c>
      <c r="E15" s="12"/>
      <c r="F15" s="12">
        <f t="shared" si="0"/>
        <v>2200</v>
      </c>
      <c r="G15" s="12">
        <v>2200</v>
      </c>
      <c r="H15" s="12"/>
      <c r="I15" s="12">
        <f t="shared" si="1"/>
        <v>2200</v>
      </c>
      <c r="J15" s="12"/>
      <c r="K15" s="12"/>
    </row>
    <row r="16" spans="1:11" s="54" customFormat="1" ht="25.5" hidden="1">
      <c r="A16" s="45" t="s">
        <v>89</v>
      </c>
      <c r="B16" s="46" t="s">
        <v>90</v>
      </c>
      <c r="C16" s="8">
        <f>C17</f>
        <v>6837.599999999999</v>
      </c>
      <c r="D16" s="8">
        <v>7779</v>
      </c>
      <c r="E16" s="8">
        <f>E17</f>
        <v>0</v>
      </c>
      <c r="F16" s="8">
        <f t="shared" si="0"/>
        <v>7779</v>
      </c>
      <c r="G16" s="8">
        <v>6797.8</v>
      </c>
      <c r="H16" s="8">
        <f>H17</f>
        <v>0</v>
      </c>
      <c r="I16" s="8">
        <f t="shared" si="1"/>
        <v>6797.8</v>
      </c>
      <c r="J16" s="8">
        <f>J17</f>
        <v>0</v>
      </c>
      <c r="K16" s="8">
        <f>K17</f>
        <v>0</v>
      </c>
    </row>
    <row r="17" spans="1:11" s="16" customFormat="1" ht="25.5" hidden="1">
      <c r="A17" s="52" t="s">
        <v>91</v>
      </c>
      <c r="B17" s="53" t="s">
        <v>92</v>
      </c>
      <c r="C17" s="14">
        <f>C18+C19+C20+C21</f>
        <v>6837.599999999999</v>
      </c>
      <c r="D17" s="14">
        <v>7779</v>
      </c>
      <c r="E17" s="14">
        <f>E18+E19+E20+E21</f>
        <v>0</v>
      </c>
      <c r="F17" s="14">
        <f t="shared" si="0"/>
        <v>7779</v>
      </c>
      <c r="G17" s="14">
        <v>6797.8</v>
      </c>
      <c r="H17" s="14">
        <f>H18+H19+H20+H21</f>
        <v>0</v>
      </c>
      <c r="I17" s="14">
        <f t="shared" si="1"/>
        <v>6797.8</v>
      </c>
      <c r="J17" s="14">
        <f>J18+J19+J20+J21</f>
        <v>0</v>
      </c>
      <c r="K17" s="14">
        <f>K18+K19+K20+K21</f>
        <v>0</v>
      </c>
    </row>
    <row r="18" spans="1:11" ht="51" hidden="1">
      <c r="A18" s="47" t="s">
        <v>93</v>
      </c>
      <c r="B18" s="51" t="s">
        <v>94</v>
      </c>
      <c r="C18" s="12">
        <v>2921</v>
      </c>
      <c r="D18" s="12">
        <v>2592.4</v>
      </c>
      <c r="E18" s="12"/>
      <c r="F18" s="12">
        <f t="shared" si="0"/>
        <v>2592.4</v>
      </c>
      <c r="G18" s="12">
        <v>2619.6</v>
      </c>
      <c r="H18" s="12"/>
      <c r="I18" s="12">
        <f t="shared" si="1"/>
        <v>2619.6</v>
      </c>
      <c r="J18" s="12"/>
      <c r="K18" s="12"/>
    </row>
    <row r="19" spans="1:11" ht="63.75" hidden="1">
      <c r="A19" s="47" t="s">
        <v>95</v>
      </c>
      <c r="B19" s="51" t="s">
        <v>96</v>
      </c>
      <c r="C19" s="12">
        <v>55.5</v>
      </c>
      <c r="D19" s="12">
        <v>50.5</v>
      </c>
      <c r="E19" s="12"/>
      <c r="F19" s="12">
        <f t="shared" si="0"/>
        <v>50.5</v>
      </c>
      <c r="G19" s="12">
        <v>45.8</v>
      </c>
      <c r="H19" s="12"/>
      <c r="I19" s="12">
        <f t="shared" si="1"/>
        <v>45.8</v>
      </c>
      <c r="J19" s="12"/>
      <c r="K19" s="12"/>
    </row>
    <row r="20" spans="1:11" ht="51" hidden="1">
      <c r="A20" s="47" t="s">
        <v>97</v>
      </c>
      <c r="B20" s="51" t="s">
        <v>98</v>
      </c>
      <c r="C20" s="12">
        <v>3609.2</v>
      </c>
      <c r="D20" s="12">
        <v>5136.1</v>
      </c>
      <c r="E20" s="12"/>
      <c r="F20" s="12">
        <f t="shared" si="0"/>
        <v>5136.1</v>
      </c>
      <c r="G20" s="12">
        <v>4132.4</v>
      </c>
      <c r="H20" s="12"/>
      <c r="I20" s="12">
        <f t="shared" si="1"/>
        <v>4132.4</v>
      </c>
      <c r="J20" s="12"/>
      <c r="K20" s="12"/>
    </row>
    <row r="21" spans="1:11" ht="51" hidden="1">
      <c r="A21" s="47" t="s">
        <v>99</v>
      </c>
      <c r="B21" s="51" t="s">
        <v>100</v>
      </c>
      <c r="C21" s="12">
        <v>251.9</v>
      </c>
      <c r="D21" s="12">
        <v>0</v>
      </c>
      <c r="E21" s="12"/>
      <c r="F21" s="12">
        <f t="shared" si="0"/>
        <v>0</v>
      </c>
      <c r="G21" s="12">
        <v>0</v>
      </c>
      <c r="H21" s="12"/>
      <c r="I21" s="12">
        <f t="shared" si="1"/>
        <v>0</v>
      </c>
      <c r="J21" s="12"/>
      <c r="K21" s="12"/>
    </row>
    <row r="22" spans="1:11" ht="18" customHeight="1" hidden="1">
      <c r="A22" s="7" t="s">
        <v>324</v>
      </c>
      <c r="B22" s="31" t="s">
        <v>325</v>
      </c>
      <c r="C22" s="8" t="e">
        <f>D22-#REF!</f>
        <v>#REF!</v>
      </c>
      <c r="D22" s="8">
        <v>102386</v>
      </c>
      <c r="E22" s="8">
        <f>E23+E26+E29</f>
        <v>0</v>
      </c>
      <c r="F22" s="8">
        <f t="shared" si="0"/>
        <v>102386</v>
      </c>
      <c r="G22" s="8">
        <v>103786</v>
      </c>
      <c r="H22" s="8">
        <f>H23+H26+H29</f>
        <v>0</v>
      </c>
      <c r="I22" s="8">
        <f t="shared" si="1"/>
        <v>103786</v>
      </c>
      <c r="J22" s="8">
        <f>J23+J26+J29</f>
        <v>0</v>
      </c>
      <c r="K22" s="8">
        <f>K23+K26+K29</f>
        <v>0</v>
      </c>
    </row>
    <row r="23" spans="1:11" ht="14.25" customHeight="1" hidden="1">
      <c r="A23" s="13" t="s">
        <v>326</v>
      </c>
      <c r="B23" s="33" t="s">
        <v>327</v>
      </c>
      <c r="C23" s="14" t="e">
        <f>D23-#REF!</f>
        <v>#REF!</v>
      </c>
      <c r="D23" s="14">
        <v>99880</v>
      </c>
      <c r="E23" s="14">
        <f>E24+E25</f>
        <v>0</v>
      </c>
      <c r="F23" s="14">
        <f t="shared" si="0"/>
        <v>99880</v>
      </c>
      <c r="G23" s="14">
        <v>101280</v>
      </c>
      <c r="H23" s="14">
        <f>H24+H25</f>
        <v>0</v>
      </c>
      <c r="I23" s="14">
        <f t="shared" si="1"/>
        <v>101280</v>
      </c>
      <c r="J23" s="14">
        <f>J24+J25</f>
        <v>0</v>
      </c>
      <c r="K23" s="14">
        <f>K24+K25</f>
        <v>0</v>
      </c>
    </row>
    <row r="24" spans="1:11" ht="17.25" customHeight="1" hidden="1">
      <c r="A24" s="11" t="s">
        <v>328</v>
      </c>
      <c r="B24" s="32" t="s">
        <v>327</v>
      </c>
      <c r="C24" s="15" t="e">
        <f>D24-#REF!</f>
        <v>#REF!</v>
      </c>
      <c r="D24" s="15">
        <v>99880</v>
      </c>
      <c r="E24" s="15"/>
      <c r="F24" s="15">
        <f t="shared" si="0"/>
        <v>99880</v>
      </c>
      <c r="G24" s="15">
        <v>101280</v>
      </c>
      <c r="H24" s="15"/>
      <c r="I24" s="15">
        <f t="shared" si="1"/>
        <v>101280</v>
      </c>
      <c r="J24" s="15"/>
      <c r="K24" s="15"/>
    </row>
    <row r="25" spans="1:11" ht="25.5" hidden="1">
      <c r="A25" s="11" t="s">
        <v>330</v>
      </c>
      <c r="B25" s="32" t="s">
        <v>331</v>
      </c>
      <c r="C25" s="15" t="e">
        <f>D25-#REF!</f>
        <v>#REF!</v>
      </c>
      <c r="D25" s="15">
        <v>0</v>
      </c>
      <c r="E25" s="15"/>
      <c r="F25" s="15">
        <f t="shared" si="0"/>
        <v>0</v>
      </c>
      <c r="G25" s="15">
        <v>0</v>
      </c>
      <c r="H25" s="15"/>
      <c r="I25" s="15">
        <f t="shared" si="1"/>
        <v>0</v>
      </c>
      <c r="J25" s="15"/>
      <c r="K25" s="15"/>
    </row>
    <row r="26" spans="1:11" ht="12.75" hidden="1">
      <c r="A26" s="13" t="s">
        <v>332</v>
      </c>
      <c r="B26" s="33" t="s">
        <v>333</v>
      </c>
      <c r="C26" s="14" t="e">
        <f>D26-#REF!</f>
        <v>#REF!</v>
      </c>
      <c r="D26" s="14">
        <v>6</v>
      </c>
      <c r="E26" s="14">
        <f>E27+E28</f>
        <v>0</v>
      </c>
      <c r="F26" s="14">
        <f t="shared" si="0"/>
        <v>6</v>
      </c>
      <c r="G26" s="14">
        <v>6</v>
      </c>
      <c r="H26" s="14">
        <f>H27+H28</f>
        <v>0</v>
      </c>
      <c r="I26" s="14">
        <f t="shared" si="1"/>
        <v>6</v>
      </c>
      <c r="J26" s="14">
        <f>J27+J28</f>
        <v>0</v>
      </c>
      <c r="K26" s="14">
        <f>K27+K28</f>
        <v>0</v>
      </c>
    </row>
    <row r="27" spans="1:11" s="19" customFormat="1" ht="12.75" hidden="1">
      <c r="A27" s="11" t="s">
        <v>334</v>
      </c>
      <c r="B27" s="32" t="s">
        <v>333</v>
      </c>
      <c r="C27" s="12" t="e">
        <f>D27-#REF!</f>
        <v>#REF!</v>
      </c>
      <c r="D27" s="12">
        <v>6</v>
      </c>
      <c r="E27" s="12">
        <v>0</v>
      </c>
      <c r="F27" s="12">
        <f t="shared" si="0"/>
        <v>6</v>
      </c>
      <c r="G27" s="12">
        <v>6</v>
      </c>
      <c r="H27" s="12">
        <v>0</v>
      </c>
      <c r="I27" s="12">
        <f t="shared" si="1"/>
        <v>6</v>
      </c>
      <c r="J27" s="12">
        <v>0</v>
      </c>
      <c r="K27" s="12">
        <v>0</v>
      </c>
    </row>
    <row r="28" spans="1:11" ht="25.5" hidden="1">
      <c r="A28" s="11" t="s">
        <v>335</v>
      </c>
      <c r="B28" s="32" t="s">
        <v>336</v>
      </c>
      <c r="C28" s="14" t="e">
        <f>D28-#REF!</f>
        <v>#REF!</v>
      </c>
      <c r="D28" s="14">
        <v>0</v>
      </c>
      <c r="E28" s="14">
        <v>0</v>
      </c>
      <c r="F28" s="14">
        <f t="shared" si="0"/>
        <v>0</v>
      </c>
      <c r="G28" s="14">
        <v>0</v>
      </c>
      <c r="H28" s="14">
        <v>0</v>
      </c>
      <c r="I28" s="14">
        <f t="shared" si="1"/>
        <v>0</v>
      </c>
      <c r="J28" s="14">
        <v>0</v>
      </c>
      <c r="K28" s="14">
        <v>0</v>
      </c>
    </row>
    <row r="29" spans="1:11" ht="25.5" hidden="1">
      <c r="A29" s="13" t="s">
        <v>284</v>
      </c>
      <c r="B29" s="33" t="s">
        <v>277</v>
      </c>
      <c r="C29" s="14" t="e">
        <f>D29-#REF!</f>
        <v>#REF!</v>
      </c>
      <c r="D29" s="14">
        <v>2500</v>
      </c>
      <c r="E29" s="14">
        <f>E30</f>
        <v>0</v>
      </c>
      <c r="F29" s="14">
        <f t="shared" si="0"/>
        <v>2500</v>
      </c>
      <c r="G29" s="14">
        <v>2500</v>
      </c>
      <c r="H29" s="14">
        <f>H30</f>
        <v>0</v>
      </c>
      <c r="I29" s="14">
        <f t="shared" si="1"/>
        <v>2500</v>
      </c>
      <c r="J29" s="14">
        <f>J30</f>
        <v>0</v>
      </c>
      <c r="K29" s="14">
        <f>K30</f>
        <v>0</v>
      </c>
    </row>
    <row r="30" spans="1:11" s="19" customFormat="1" ht="25.5" hidden="1">
      <c r="A30" s="11" t="s">
        <v>285</v>
      </c>
      <c r="B30" s="32" t="s">
        <v>278</v>
      </c>
      <c r="C30" s="12" t="e">
        <f>D30-#REF!</f>
        <v>#REF!</v>
      </c>
      <c r="D30" s="12">
        <v>2500</v>
      </c>
      <c r="E30" s="12"/>
      <c r="F30" s="12">
        <f t="shared" si="0"/>
        <v>2500</v>
      </c>
      <c r="G30" s="12">
        <v>2500</v>
      </c>
      <c r="H30" s="12"/>
      <c r="I30" s="12">
        <f t="shared" si="1"/>
        <v>2500</v>
      </c>
      <c r="J30" s="12"/>
      <c r="K30" s="12"/>
    </row>
    <row r="31" spans="1:11" s="16" customFormat="1" ht="12.75" hidden="1">
      <c r="A31" s="7" t="s">
        <v>337</v>
      </c>
      <c r="B31" s="31" t="s">
        <v>338</v>
      </c>
      <c r="C31" s="8" t="e">
        <f>D31-#REF!</f>
        <v>#REF!</v>
      </c>
      <c r="D31" s="8">
        <v>383871.9</v>
      </c>
      <c r="E31" s="8">
        <f>E32+E40+E37+E34</f>
        <v>0</v>
      </c>
      <c r="F31" s="8">
        <f t="shared" si="0"/>
        <v>383871.9</v>
      </c>
      <c r="G31" s="8">
        <v>390027.9</v>
      </c>
      <c r="H31" s="8">
        <f>H32+H40+H37+H34</f>
        <v>0</v>
      </c>
      <c r="I31" s="8">
        <f t="shared" si="1"/>
        <v>390027.9</v>
      </c>
      <c r="J31" s="8">
        <f>J32+J40+J37+J34</f>
        <v>0</v>
      </c>
      <c r="K31" s="8">
        <f>K32+K40+K37+K34</f>
        <v>0</v>
      </c>
    </row>
    <row r="32" spans="1:11" ht="12.75" hidden="1">
      <c r="A32" s="13" t="s">
        <v>339</v>
      </c>
      <c r="B32" s="33" t="s">
        <v>340</v>
      </c>
      <c r="C32" s="14" t="e">
        <f>D32-#REF!</f>
        <v>#REF!</v>
      </c>
      <c r="D32" s="14">
        <v>20615</v>
      </c>
      <c r="E32" s="14">
        <f>E33</f>
        <v>0</v>
      </c>
      <c r="F32" s="14">
        <f t="shared" si="0"/>
        <v>20615</v>
      </c>
      <c r="G32" s="14">
        <v>20820</v>
      </c>
      <c r="H32" s="14">
        <f>H33</f>
        <v>0</v>
      </c>
      <c r="I32" s="14">
        <f t="shared" si="1"/>
        <v>20820</v>
      </c>
      <c r="J32" s="14">
        <f>J33</f>
        <v>0</v>
      </c>
      <c r="K32" s="14">
        <f>K33</f>
        <v>0</v>
      </c>
    </row>
    <row r="33" spans="1:11" ht="38.25" hidden="1">
      <c r="A33" s="11" t="s">
        <v>341</v>
      </c>
      <c r="B33" s="32" t="s">
        <v>342</v>
      </c>
      <c r="C33" s="12" t="e">
        <f>D33-#REF!</f>
        <v>#REF!</v>
      </c>
      <c r="D33" s="12">
        <v>20615</v>
      </c>
      <c r="E33" s="12"/>
      <c r="F33" s="12">
        <f t="shared" si="0"/>
        <v>20615</v>
      </c>
      <c r="G33" s="12">
        <v>20820</v>
      </c>
      <c r="H33" s="12"/>
      <c r="I33" s="12">
        <f t="shared" si="1"/>
        <v>20820</v>
      </c>
      <c r="J33" s="12"/>
      <c r="K33" s="12"/>
    </row>
    <row r="34" spans="1:11" ht="12.75" hidden="1">
      <c r="A34" s="17" t="s">
        <v>343</v>
      </c>
      <c r="B34" s="34" t="s">
        <v>344</v>
      </c>
      <c r="C34" s="18" t="e">
        <f>D34-#REF!</f>
        <v>#REF!</v>
      </c>
      <c r="D34" s="18">
        <v>0</v>
      </c>
      <c r="E34" s="18">
        <f>E35+E36</f>
        <v>0</v>
      </c>
      <c r="F34" s="18">
        <f t="shared" si="0"/>
        <v>0</v>
      </c>
      <c r="G34" s="18">
        <v>0</v>
      </c>
      <c r="H34" s="18">
        <f>H35+H36</f>
        <v>0</v>
      </c>
      <c r="I34" s="18">
        <f t="shared" si="1"/>
        <v>0</v>
      </c>
      <c r="J34" s="18">
        <f>J35+J36</f>
        <v>0</v>
      </c>
      <c r="K34" s="18">
        <f>K35+K36</f>
        <v>0</v>
      </c>
    </row>
    <row r="35" spans="1:11" ht="25.5" hidden="1">
      <c r="A35" s="11" t="s">
        <v>345</v>
      </c>
      <c r="B35" s="32" t="s">
        <v>346</v>
      </c>
      <c r="C35" s="12" t="e">
        <f>D35-#REF!</f>
        <v>#REF!</v>
      </c>
      <c r="D35" s="12">
        <v>0</v>
      </c>
      <c r="E35" s="12">
        <v>0</v>
      </c>
      <c r="F35" s="12">
        <f t="shared" si="0"/>
        <v>0</v>
      </c>
      <c r="G35" s="12">
        <v>0</v>
      </c>
      <c r="H35" s="12">
        <v>0</v>
      </c>
      <c r="I35" s="12">
        <f t="shared" si="1"/>
        <v>0</v>
      </c>
      <c r="J35" s="12">
        <v>0</v>
      </c>
      <c r="K35" s="12">
        <v>0</v>
      </c>
    </row>
    <row r="36" spans="1:11" ht="25.5" hidden="1">
      <c r="A36" s="11" t="s">
        <v>347</v>
      </c>
      <c r="B36" s="32" t="s">
        <v>348</v>
      </c>
      <c r="C36" s="12" t="e">
        <f>D36-#REF!</f>
        <v>#REF!</v>
      </c>
      <c r="D36" s="12">
        <v>0</v>
      </c>
      <c r="E36" s="12"/>
      <c r="F36" s="12">
        <f t="shared" si="0"/>
        <v>0</v>
      </c>
      <c r="G36" s="12">
        <v>0</v>
      </c>
      <c r="H36" s="12"/>
      <c r="I36" s="12">
        <f t="shared" si="1"/>
        <v>0</v>
      </c>
      <c r="J36" s="12"/>
      <c r="K36" s="12"/>
    </row>
    <row r="37" spans="1:11" ht="12.75" hidden="1">
      <c r="A37" s="17" t="s">
        <v>349</v>
      </c>
      <c r="B37" s="34" t="s">
        <v>350</v>
      </c>
      <c r="C37" s="18" t="e">
        <f>D37-#REF!</f>
        <v>#REF!</v>
      </c>
      <c r="D37" s="18">
        <v>121780</v>
      </c>
      <c r="E37" s="18">
        <f>E38+E39</f>
        <v>0</v>
      </c>
      <c r="F37" s="18">
        <f t="shared" si="0"/>
        <v>121780</v>
      </c>
      <c r="G37" s="18">
        <v>127110</v>
      </c>
      <c r="H37" s="18">
        <f>H38+H39</f>
        <v>0</v>
      </c>
      <c r="I37" s="18">
        <f t="shared" si="1"/>
        <v>127110</v>
      </c>
      <c r="J37" s="18">
        <f>J38+J39</f>
        <v>0</v>
      </c>
      <c r="K37" s="18">
        <f>K38+K39</f>
        <v>0</v>
      </c>
    </row>
    <row r="38" spans="1:11" ht="12.75" hidden="1">
      <c r="A38" s="11" t="s">
        <v>351</v>
      </c>
      <c r="B38" s="32" t="s">
        <v>352</v>
      </c>
      <c r="C38" s="12" t="e">
        <f>D38-#REF!</f>
        <v>#REF!</v>
      </c>
      <c r="D38" s="12">
        <v>25150</v>
      </c>
      <c r="E38" s="12"/>
      <c r="F38" s="12">
        <f t="shared" si="0"/>
        <v>25150</v>
      </c>
      <c r="G38" s="12">
        <v>25650</v>
      </c>
      <c r="H38" s="12"/>
      <c r="I38" s="12">
        <f t="shared" si="1"/>
        <v>25650</v>
      </c>
      <c r="J38" s="12"/>
      <c r="K38" s="12"/>
    </row>
    <row r="39" spans="1:11" ht="12.75" hidden="1">
      <c r="A39" s="11" t="s">
        <v>353</v>
      </c>
      <c r="B39" s="32" t="s">
        <v>354</v>
      </c>
      <c r="C39" s="15" t="e">
        <f>D39-#REF!</f>
        <v>#REF!</v>
      </c>
      <c r="D39" s="15">
        <v>96630</v>
      </c>
      <c r="E39" s="15"/>
      <c r="F39" s="15">
        <f t="shared" si="0"/>
        <v>96630</v>
      </c>
      <c r="G39" s="15">
        <v>101460</v>
      </c>
      <c r="H39" s="15"/>
      <c r="I39" s="15">
        <f t="shared" si="1"/>
        <v>101460</v>
      </c>
      <c r="J39" s="15"/>
      <c r="K39" s="15"/>
    </row>
    <row r="40" spans="1:11" ht="12.75" hidden="1">
      <c r="A40" s="17" t="s">
        <v>355</v>
      </c>
      <c r="B40" s="34" t="s">
        <v>356</v>
      </c>
      <c r="C40" s="14" t="e">
        <f>D40-#REF!</f>
        <v>#REF!</v>
      </c>
      <c r="D40" s="14">
        <v>241476.9</v>
      </c>
      <c r="E40" s="14">
        <f>E41+E43</f>
        <v>0</v>
      </c>
      <c r="F40" s="14">
        <f t="shared" si="0"/>
        <v>241476.9</v>
      </c>
      <c r="G40" s="14">
        <v>242097.9</v>
      </c>
      <c r="H40" s="14">
        <f>H41+H43</f>
        <v>0</v>
      </c>
      <c r="I40" s="14">
        <f t="shared" si="1"/>
        <v>242097.9</v>
      </c>
      <c r="J40" s="14">
        <f>J41+J43</f>
        <v>0</v>
      </c>
      <c r="K40" s="14">
        <f>K41+K43</f>
        <v>0</v>
      </c>
    </row>
    <row r="41" spans="1:11" ht="12.75" hidden="1">
      <c r="A41" s="11" t="s">
        <v>182</v>
      </c>
      <c r="B41" s="32" t="s">
        <v>183</v>
      </c>
      <c r="C41" s="12" t="e">
        <f>D41-#REF!</f>
        <v>#REF!</v>
      </c>
      <c r="D41" s="12">
        <v>212223.9</v>
      </c>
      <c r="E41" s="12">
        <f>E42</f>
        <v>0</v>
      </c>
      <c r="F41" s="12">
        <f t="shared" si="0"/>
        <v>212223.9</v>
      </c>
      <c r="G41" s="12">
        <v>212223.9</v>
      </c>
      <c r="H41" s="12">
        <f>H42</f>
        <v>0</v>
      </c>
      <c r="I41" s="12">
        <f t="shared" si="1"/>
        <v>212223.9</v>
      </c>
      <c r="J41" s="12">
        <f>J42</f>
        <v>0</v>
      </c>
      <c r="K41" s="12">
        <f>K42</f>
        <v>0</v>
      </c>
    </row>
    <row r="42" spans="1:11" ht="25.5" hidden="1">
      <c r="A42" s="11" t="s">
        <v>184</v>
      </c>
      <c r="B42" s="36" t="s">
        <v>185</v>
      </c>
      <c r="C42" s="12" t="e">
        <f>D42-#REF!</f>
        <v>#REF!</v>
      </c>
      <c r="D42" s="12">
        <v>212223.9</v>
      </c>
      <c r="E42" s="12"/>
      <c r="F42" s="12">
        <f t="shared" si="0"/>
        <v>212223.9</v>
      </c>
      <c r="G42" s="12">
        <v>212223.9</v>
      </c>
      <c r="H42" s="12"/>
      <c r="I42" s="12">
        <f t="shared" si="1"/>
        <v>212223.9</v>
      </c>
      <c r="J42" s="12"/>
      <c r="K42" s="12"/>
    </row>
    <row r="43" spans="1:11" ht="12.75" hidden="1">
      <c r="A43" s="11" t="s">
        <v>186</v>
      </c>
      <c r="B43" s="32" t="s">
        <v>187</v>
      </c>
      <c r="C43" s="12" t="e">
        <f>C44</f>
        <v>#REF!</v>
      </c>
      <c r="D43" s="12">
        <v>29253</v>
      </c>
      <c r="E43" s="12">
        <f>E44</f>
        <v>0</v>
      </c>
      <c r="F43" s="12">
        <f t="shared" si="0"/>
        <v>29253</v>
      </c>
      <c r="G43" s="12">
        <v>29874</v>
      </c>
      <c r="H43" s="12">
        <f>H44</f>
        <v>0</v>
      </c>
      <c r="I43" s="12">
        <f t="shared" si="1"/>
        <v>29874</v>
      </c>
      <c r="J43" s="12">
        <f>J44</f>
        <v>0</v>
      </c>
      <c r="K43" s="12">
        <f>K44</f>
        <v>0</v>
      </c>
    </row>
    <row r="44" spans="1:11" ht="25.5" hidden="1">
      <c r="A44" s="11" t="s">
        <v>188</v>
      </c>
      <c r="B44" s="36" t="s">
        <v>189</v>
      </c>
      <c r="C44" s="12" t="e">
        <f>D44-#REF!</f>
        <v>#REF!</v>
      </c>
      <c r="D44" s="12">
        <v>29253</v>
      </c>
      <c r="E44" s="12"/>
      <c r="F44" s="12">
        <f t="shared" si="0"/>
        <v>29253</v>
      </c>
      <c r="G44" s="12">
        <v>29874</v>
      </c>
      <c r="H44" s="12"/>
      <c r="I44" s="12">
        <f t="shared" si="1"/>
        <v>29874</v>
      </c>
      <c r="J44" s="12"/>
      <c r="K44" s="12"/>
    </row>
    <row r="45" spans="1:11" ht="12.75" hidden="1">
      <c r="A45" s="7" t="s">
        <v>359</v>
      </c>
      <c r="B45" s="31" t="s">
        <v>360</v>
      </c>
      <c r="C45" s="8" t="e">
        <f>D45-#REF!</f>
        <v>#REF!</v>
      </c>
      <c r="D45" s="8">
        <v>17951.6</v>
      </c>
      <c r="E45" s="8">
        <f>E46+E48</f>
        <v>0</v>
      </c>
      <c r="F45" s="8">
        <f t="shared" si="0"/>
        <v>17951.6</v>
      </c>
      <c r="G45" s="8">
        <v>17951.6</v>
      </c>
      <c r="H45" s="8">
        <f>H46+H48</f>
        <v>0</v>
      </c>
      <c r="I45" s="8">
        <f t="shared" si="1"/>
        <v>17951.6</v>
      </c>
      <c r="J45" s="8">
        <f>J46+J48</f>
        <v>0</v>
      </c>
      <c r="K45" s="8">
        <f>K46+K48</f>
        <v>0</v>
      </c>
    </row>
    <row r="46" spans="1:11" ht="27" customHeight="1" hidden="1">
      <c r="A46" s="13" t="s">
        <v>361</v>
      </c>
      <c r="B46" s="35" t="s">
        <v>362</v>
      </c>
      <c r="C46" s="18" t="e">
        <f>D46-#REF!</f>
        <v>#REF!</v>
      </c>
      <c r="D46" s="18">
        <v>17700</v>
      </c>
      <c r="E46" s="18">
        <f>E47</f>
        <v>0</v>
      </c>
      <c r="F46" s="18">
        <f t="shared" si="0"/>
        <v>17700</v>
      </c>
      <c r="G46" s="18">
        <v>17700</v>
      </c>
      <c r="H46" s="18">
        <f>H47</f>
        <v>0</v>
      </c>
      <c r="I46" s="18">
        <f t="shared" si="1"/>
        <v>17700</v>
      </c>
      <c r="J46" s="18">
        <f>J47</f>
        <v>0</v>
      </c>
      <c r="K46" s="18">
        <f>K47</f>
        <v>0</v>
      </c>
    </row>
    <row r="47" spans="1:11" ht="38.25" hidden="1">
      <c r="A47" s="11" t="s">
        <v>363</v>
      </c>
      <c r="B47" s="32" t="s">
        <v>364</v>
      </c>
      <c r="C47" s="12" t="e">
        <f>D47-#REF!</f>
        <v>#REF!</v>
      </c>
      <c r="D47" s="12">
        <v>17700</v>
      </c>
      <c r="E47" s="12"/>
      <c r="F47" s="12">
        <f t="shared" si="0"/>
        <v>17700</v>
      </c>
      <c r="G47" s="12">
        <v>17700</v>
      </c>
      <c r="H47" s="12"/>
      <c r="I47" s="12">
        <f t="shared" si="1"/>
        <v>17700</v>
      </c>
      <c r="J47" s="12"/>
      <c r="K47" s="12"/>
    </row>
    <row r="48" spans="1:11" ht="28.5" customHeight="1" hidden="1">
      <c r="A48" s="13" t="s">
        <v>365</v>
      </c>
      <c r="B48" s="33" t="s">
        <v>371</v>
      </c>
      <c r="C48" s="14" t="e">
        <f>D48-#REF!</f>
        <v>#REF!</v>
      </c>
      <c r="D48" s="14">
        <v>251.6</v>
      </c>
      <c r="E48" s="14">
        <f>E51+E52+E53+E50+E49</f>
        <v>0</v>
      </c>
      <c r="F48" s="14">
        <f t="shared" si="0"/>
        <v>251.6</v>
      </c>
      <c r="G48" s="14">
        <v>251.6</v>
      </c>
      <c r="H48" s="14">
        <f>H51+H52+H53+H50+H49</f>
        <v>0</v>
      </c>
      <c r="I48" s="14">
        <f t="shared" si="1"/>
        <v>251.6</v>
      </c>
      <c r="J48" s="14">
        <f>J51+J52+J53+J50+J49</f>
        <v>0</v>
      </c>
      <c r="K48" s="14">
        <f>K51+K52+K53+K50+K49</f>
        <v>0</v>
      </c>
    </row>
    <row r="49" spans="1:11" ht="52.5" customHeight="1" hidden="1">
      <c r="A49" s="11" t="s">
        <v>1</v>
      </c>
      <c r="B49" s="32" t="s">
        <v>0</v>
      </c>
      <c r="C49" s="14" t="e">
        <f>D49-#REF!</f>
        <v>#REF!</v>
      </c>
      <c r="D49" s="14">
        <v>0</v>
      </c>
      <c r="E49" s="14"/>
      <c r="F49" s="14">
        <f t="shared" si="0"/>
        <v>0</v>
      </c>
      <c r="G49" s="14">
        <v>0</v>
      </c>
      <c r="H49" s="14"/>
      <c r="I49" s="14">
        <f t="shared" si="1"/>
        <v>0</v>
      </c>
      <c r="J49" s="14"/>
      <c r="K49" s="14"/>
    </row>
    <row r="50" spans="1:11" ht="63.75" hidden="1">
      <c r="A50" s="11" t="s">
        <v>372</v>
      </c>
      <c r="B50" s="32" t="s">
        <v>162</v>
      </c>
      <c r="C50" s="14" t="e">
        <f>D50-#REF!</f>
        <v>#REF!</v>
      </c>
      <c r="D50" s="14">
        <v>0</v>
      </c>
      <c r="E50" s="14">
        <v>0</v>
      </c>
      <c r="F50" s="14">
        <f t="shared" si="0"/>
        <v>0</v>
      </c>
      <c r="G50" s="14">
        <v>0</v>
      </c>
      <c r="H50" s="14">
        <v>0</v>
      </c>
      <c r="I50" s="14">
        <f t="shared" si="1"/>
        <v>0</v>
      </c>
      <c r="J50" s="14">
        <v>0</v>
      </c>
      <c r="K50" s="14">
        <v>0</v>
      </c>
    </row>
    <row r="51" spans="1:11" ht="40.5" customHeight="1" hidden="1">
      <c r="A51" s="11" t="s">
        <v>373</v>
      </c>
      <c r="B51" s="32" t="s">
        <v>374</v>
      </c>
      <c r="C51" s="12" t="e">
        <f>D51-#REF!</f>
        <v>#REF!</v>
      </c>
      <c r="D51" s="12">
        <v>0</v>
      </c>
      <c r="E51" s="12">
        <v>0</v>
      </c>
      <c r="F51" s="12">
        <f t="shared" si="0"/>
        <v>0</v>
      </c>
      <c r="G51" s="12">
        <v>0</v>
      </c>
      <c r="H51" s="12">
        <v>0</v>
      </c>
      <c r="I51" s="12">
        <f t="shared" si="1"/>
        <v>0</v>
      </c>
      <c r="J51" s="12">
        <v>0</v>
      </c>
      <c r="K51" s="12">
        <v>0</v>
      </c>
    </row>
    <row r="52" spans="1:11" ht="17.25" customHeight="1" hidden="1">
      <c r="A52" s="11" t="s">
        <v>375</v>
      </c>
      <c r="B52" s="32" t="s">
        <v>376</v>
      </c>
      <c r="C52" s="12" t="e">
        <f>D52-#REF!</f>
        <v>#REF!</v>
      </c>
      <c r="D52" s="12">
        <v>50</v>
      </c>
      <c r="E52" s="12"/>
      <c r="F52" s="12">
        <f t="shared" si="0"/>
        <v>50</v>
      </c>
      <c r="G52" s="12">
        <v>50</v>
      </c>
      <c r="H52" s="12"/>
      <c r="I52" s="12">
        <f t="shared" si="1"/>
        <v>50</v>
      </c>
      <c r="J52" s="12"/>
      <c r="K52" s="12"/>
    </row>
    <row r="53" spans="1:11" ht="42.75" customHeight="1" hidden="1">
      <c r="A53" s="11" t="s">
        <v>377</v>
      </c>
      <c r="B53" s="32" t="s">
        <v>378</v>
      </c>
      <c r="C53" s="12" t="e">
        <f>D53-#REF!</f>
        <v>#REF!</v>
      </c>
      <c r="D53" s="12">
        <v>201.6</v>
      </c>
      <c r="E53" s="12">
        <f>E54</f>
        <v>0</v>
      </c>
      <c r="F53" s="12">
        <f t="shared" si="0"/>
        <v>201.6</v>
      </c>
      <c r="G53" s="12">
        <v>201.6</v>
      </c>
      <c r="H53" s="12">
        <f>H54</f>
        <v>0</v>
      </c>
      <c r="I53" s="12">
        <f t="shared" si="1"/>
        <v>201.6</v>
      </c>
      <c r="J53" s="12">
        <f>J54</f>
        <v>0</v>
      </c>
      <c r="K53" s="12">
        <f>K54</f>
        <v>0</v>
      </c>
    </row>
    <row r="54" spans="1:11" ht="55.5" customHeight="1" hidden="1">
      <c r="A54" s="11" t="s">
        <v>379</v>
      </c>
      <c r="B54" s="32" t="s">
        <v>163</v>
      </c>
      <c r="C54" s="12" t="e">
        <f>D54-#REF!</f>
        <v>#REF!</v>
      </c>
      <c r="D54" s="12">
        <v>201.6</v>
      </c>
      <c r="E54" s="12"/>
      <c r="F54" s="12">
        <f t="shared" si="0"/>
        <v>201.6</v>
      </c>
      <c r="G54" s="12">
        <v>201.6</v>
      </c>
      <c r="H54" s="12"/>
      <c r="I54" s="12">
        <f t="shared" si="1"/>
        <v>201.6</v>
      </c>
      <c r="J54" s="12"/>
      <c r="K54" s="12"/>
    </row>
    <row r="55" spans="1:11" ht="30" customHeight="1" hidden="1">
      <c r="A55" s="7" t="s">
        <v>380</v>
      </c>
      <c r="B55" s="31" t="s">
        <v>381</v>
      </c>
      <c r="C55" s="8" t="e">
        <f>D55-#REF!</f>
        <v>#REF!</v>
      </c>
      <c r="D55" s="8">
        <v>0</v>
      </c>
      <c r="E55" s="8">
        <f>E56+E58+E62</f>
        <v>0</v>
      </c>
      <c r="F55" s="8">
        <f t="shared" si="0"/>
        <v>0</v>
      </c>
      <c r="G55" s="8">
        <v>0</v>
      </c>
      <c r="H55" s="8">
        <f>H56+H58+H62</f>
        <v>0</v>
      </c>
      <c r="I55" s="8">
        <f t="shared" si="1"/>
        <v>0</v>
      </c>
      <c r="J55" s="8">
        <f>J56+J58+J62</f>
        <v>0</v>
      </c>
      <c r="K55" s="8">
        <f>K56+K58+K62</f>
        <v>0</v>
      </c>
    </row>
    <row r="56" spans="1:11" s="19" customFormat="1" ht="30" customHeight="1" hidden="1">
      <c r="A56" s="17" t="s">
        <v>382</v>
      </c>
      <c r="B56" s="34" t="s">
        <v>383</v>
      </c>
      <c r="C56" s="18" t="e">
        <f>D56-#REF!</f>
        <v>#REF!</v>
      </c>
      <c r="D56" s="18">
        <v>0</v>
      </c>
      <c r="E56" s="18"/>
      <c r="F56" s="18">
        <f t="shared" si="0"/>
        <v>0</v>
      </c>
      <c r="G56" s="18">
        <v>0</v>
      </c>
      <c r="H56" s="18"/>
      <c r="I56" s="18">
        <f t="shared" si="1"/>
        <v>0</v>
      </c>
      <c r="J56" s="18"/>
      <c r="K56" s="18"/>
    </row>
    <row r="57" spans="1:11" ht="38.25" hidden="1">
      <c r="A57" s="17" t="s">
        <v>384</v>
      </c>
      <c r="B57" s="36" t="s">
        <v>385</v>
      </c>
      <c r="C57" s="18" t="e">
        <f>D57-#REF!</f>
        <v>#REF!</v>
      </c>
      <c r="D57" s="18">
        <v>0</v>
      </c>
      <c r="E57" s="18"/>
      <c r="F57" s="18">
        <f t="shared" si="0"/>
        <v>0</v>
      </c>
      <c r="G57" s="18">
        <v>0</v>
      </c>
      <c r="H57" s="18"/>
      <c r="I57" s="18">
        <f t="shared" si="1"/>
        <v>0</v>
      </c>
      <c r="J57" s="18"/>
      <c r="K57" s="18"/>
    </row>
    <row r="58" spans="1:11" ht="18" customHeight="1" hidden="1">
      <c r="A58" s="13" t="s">
        <v>386</v>
      </c>
      <c r="B58" s="33" t="s">
        <v>387</v>
      </c>
      <c r="C58" s="14" t="e">
        <f>D58-#REF!</f>
        <v>#REF!</v>
      </c>
      <c r="D58" s="14">
        <v>0</v>
      </c>
      <c r="E58" s="14">
        <f>E59+E60</f>
        <v>0</v>
      </c>
      <c r="F58" s="14">
        <f t="shared" si="0"/>
        <v>0</v>
      </c>
      <c r="G58" s="14">
        <v>0</v>
      </c>
      <c r="H58" s="14">
        <f>H59+H60</f>
        <v>0</v>
      </c>
      <c r="I58" s="14">
        <f t="shared" si="1"/>
        <v>0</v>
      </c>
      <c r="J58" s="14">
        <f>J59+J60</f>
        <v>0</v>
      </c>
      <c r="K58" s="14">
        <f>K59+K60</f>
        <v>0</v>
      </c>
    </row>
    <row r="59" spans="1:11" ht="16.5" customHeight="1" hidden="1">
      <c r="A59" s="11" t="s">
        <v>388</v>
      </c>
      <c r="B59" s="32" t="s">
        <v>389</v>
      </c>
      <c r="C59" s="12" t="e">
        <f>D59-#REF!</f>
        <v>#REF!</v>
      </c>
      <c r="D59" s="12">
        <v>0</v>
      </c>
      <c r="E59" s="12"/>
      <c r="F59" s="12">
        <f t="shared" si="0"/>
        <v>0</v>
      </c>
      <c r="G59" s="12">
        <v>0</v>
      </c>
      <c r="H59" s="12"/>
      <c r="I59" s="12">
        <f t="shared" si="1"/>
        <v>0</v>
      </c>
      <c r="J59" s="12"/>
      <c r="K59" s="12"/>
    </row>
    <row r="60" spans="1:11" ht="16.5" customHeight="1" hidden="1">
      <c r="A60" s="11" t="s">
        <v>390</v>
      </c>
      <c r="B60" s="32" t="s">
        <v>391</v>
      </c>
      <c r="C60" s="12" t="e">
        <f>D60-#REF!</f>
        <v>#REF!</v>
      </c>
      <c r="D60" s="12">
        <v>0</v>
      </c>
      <c r="E60" s="12">
        <f>E61</f>
        <v>0</v>
      </c>
      <c r="F60" s="12">
        <f t="shared" si="0"/>
        <v>0</v>
      </c>
      <c r="G60" s="12">
        <v>0</v>
      </c>
      <c r="H60" s="12">
        <f>H61</f>
        <v>0</v>
      </c>
      <c r="I60" s="12">
        <f t="shared" si="1"/>
        <v>0</v>
      </c>
      <c r="J60" s="12">
        <f>J61</f>
        <v>0</v>
      </c>
      <c r="K60" s="12">
        <f>K61</f>
        <v>0</v>
      </c>
    </row>
    <row r="61" spans="1:11" ht="27.75" customHeight="1" hidden="1">
      <c r="A61" s="11" t="s">
        <v>2</v>
      </c>
      <c r="B61" s="32" t="s">
        <v>392</v>
      </c>
      <c r="C61" s="12" t="e">
        <f>D61-#REF!</f>
        <v>#REF!</v>
      </c>
      <c r="D61" s="12">
        <v>0</v>
      </c>
      <c r="E61" s="12">
        <v>0</v>
      </c>
      <c r="F61" s="12">
        <f t="shared" si="0"/>
        <v>0</v>
      </c>
      <c r="G61" s="12">
        <v>0</v>
      </c>
      <c r="H61" s="12">
        <v>0</v>
      </c>
      <c r="I61" s="12">
        <f t="shared" si="1"/>
        <v>0</v>
      </c>
      <c r="J61" s="12">
        <v>0</v>
      </c>
      <c r="K61" s="12">
        <v>0</v>
      </c>
    </row>
    <row r="62" spans="1:11" ht="12.75" hidden="1">
      <c r="A62" s="13" t="s">
        <v>393</v>
      </c>
      <c r="B62" s="33" t="s">
        <v>394</v>
      </c>
      <c r="C62" s="14" t="e">
        <f>D62-#REF!</f>
        <v>#REF!</v>
      </c>
      <c r="D62" s="14">
        <v>0</v>
      </c>
      <c r="E62" s="14">
        <f>E63+E65+E67</f>
        <v>0</v>
      </c>
      <c r="F62" s="14">
        <f t="shared" si="0"/>
        <v>0</v>
      </c>
      <c r="G62" s="14">
        <v>0</v>
      </c>
      <c r="H62" s="14">
        <f>H63+H65+H67</f>
        <v>0</v>
      </c>
      <c r="I62" s="14">
        <f t="shared" si="1"/>
        <v>0</v>
      </c>
      <c r="J62" s="14">
        <f>J63+J65+J67</f>
        <v>0</v>
      </c>
      <c r="K62" s="14">
        <f>K63+K65+K67</f>
        <v>0</v>
      </c>
    </row>
    <row r="63" spans="1:11" ht="12.75" hidden="1">
      <c r="A63" s="11" t="s">
        <v>395</v>
      </c>
      <c r="B63" s="32" t="s">
        <v>396</v>
      </c>
      <c r="C63" s="12" t="e">
        <f>D63-#REF!</f>
        <v>#REF!</v>
      </c>
      <c r="D63" s="12">
        <v>0</v>
      </c>
      <c r="E63" s="12">
        <f>E64</f>
        <v>0</v>
      </c>
      <c r="F63" s="12">
        <f t="shared" si="0"/>
        <v>0</v>
      </c>
      <c r="G63" s="12">
        <v>0</v>
      </c>
      <c r="H63" s="12">
        <f>H64</f>
        <v>0</v>
      </c>
      <c r="I63" s="12">
        <f t="shared" si="1"/>
        <v>0</v>
      </c>
      <c r="J63" s="12">
        <f>J64</f>
        <v>0</v>
      </c>
      <c r="K63" s="12">
        <f>K64</f>
        <v>0</v>
      </c>
    </row>
    <row r="64" spans="1:11" ht="12.75" hidden="1">
      <c r="A64" s="11" t="s">
        <v>397</v>
      </c>
      <c r="B64" s="32" t="s">
        <v>398</v>
      </c>
      <c r="C64" s="12" t="e">
        <f>D64-#REF!</f>
        <v>#REF!</v>
      </c>
      <c r="D64" s="12">
        <v>0</v>
      </c>
      <c r="E64" s="12">
        <v>0</v>
      </c>
      <c r="F64" s="12">
        <f t="shared" si="0"/>
        <v>0</v>
      </c>
      <c r="G64" s="12">
        <v>0</v>
      </c>
      <c r="H64" s="12">
        <v>0</v>
      </c>
      <c r="I64" s="12">
        <f t="shared" si="1"/>
        <v>0</v>
      </c>
      <c r="J64" s="12">
        <v>0</v>
      </c>
      <c r="K64" s="12">
        <v>0</v>
      </c>
    </row>
    <row r="65" spans="1:11" ht="38.25" hidden="1">
      <c r="A65" s="11" t="s">
        <v>399</v>
      </c>
      <c r="B65" s="32" t="s">
        <v>400</v>
      </c>
      <c r="C65" s="12" t="e">
        <f>D65-#REF!</f>
        <v>#REF!</v>
      </c>
      <c r="D65" s="12">
        <v>0</v>
      </c>
      <c r="E65" s="12">
        <f>E66</f>
        <v>0</v>
      </c>
      <c r="F65" s="12">
        <f t="shared" si="0"/>
        <v>0</v>
      </c>
      <c r="G65" s="12">
        <v>0</v>
      </c>
      <c r="H65" s="12">
        <f>H66</f>
        <v>0</v>
      </c>
      <c r="I65" s="12">
        <f t="shared" si="1"/>
        <v>0</v>
      </c>
      <c r="J65" s="12">
        <f>J66</f>
        <v>0</v>
      </c>
      <c r="K65" s="12">
        <f>K66</f>
        <v>0</v>
      </c>
    </row>
    <row r="66" spans="1:11" ht="51" hidden="1">
      <c r="A66" s="11" t="s">
        <v>276</v>
      </c>
      <c r="B66" s="32" t="s">
        <v>404</v>
      </c>
      <c r="C66" s="12" t="e">
        <f>D66-#REF!</f>
        <v>#REF!</v>
      </c>
      <c r="D66" s="12">
        <v>0</v>
      </c>
      <c r="E66" s="12">
        <v>0</v>
      </c>
      <c r="F66" s="12">
        <f t="shared" si="0"/>
        <v>0</v>
      </c>
      <c r="G66" s="12">
        <v>0</v>
      </c>
      <c r="H66" s="12">
        <v>0</v>
      </c>
      <c r="I66" s="12">
        <f t="shared" si="1"/>
        <v>0</v>
      </c>
      <c r="J66" s="12">
        <v>0</v>
      </c>
      <c r="K66" s="12">
        <v>0</v>
      </c>
    </row>
    <row r="67" spans="1:11" ht="14.25" customHeight="1" hidden="1">
      <c r="A67" s="11" t="s">
        <v>405</v>
      </c>
      <c r="B67" s="32" t="s">
        <v>406</v>
      </c>
      <c r="C67" s="12" t="e">
        <f>D67-#REF!</f>
        <v>#REF!</v>
      </c>
      <c r="D67" s="12">
        <v>0</v>
      </c>
      <c r="E67" s="12">
        <f>E68</f>
        <v>0</v>
      </c>
      <c r="F67" s="12">
        <f t="shared" si="0"/>
        <v>0</v>
      </c>
      <c r="G67" s="12">
        <v>0</v>
      </c>
      <c r="H67" s="12">
        <f>H68</f>
        <v>0</v>
      </c>
      <c r="I67" s="12">
        <f t="shared" si="1"/>
        <v>0</v>
      </c>
      <c r="J67" s="12">
        <f>J68</f>
        <v>0</v>
      </c>
      <c r="K67" s="12">
        <f>K68</f>
        <v>0</v>
      </c>
    </row>
    <row r="68" spans="1:11" ht="23.25" customHeight="1" hidden="1">
      <c r="A68" s="11" t="s">
        <v>407</v>
      </c>
      <c r="B68" s="32" t="s">
        <v>408</v>
      </c>
      <c r="C68" s="12" t="e">
        <f>D68-#REF!</f>
        <v>#REF!</v>
      </c>
      <c r="D68" s="12">
        <v>0</v>
      </c>
      <c r="E68" s="12">
        <v>0</v>
      </c>
      <c r="F68" s="12">
        <f t="shared" si="0"/>
        <v>0</v>
      </c>
      <c r="G68" s="12">
        <v>0</v>
      </c>
      <c r="H68" s="12">
        <v>0</v>
      </c>
      <c r="I68" s="12">
        <f t="shared" si="1"/>
        <v>0</v>
      </c>
      <c r="J68" s="12">
        <v>0</v>
      </c>
      <c r="K68" s="12">
        <v>0</v>
      </c>
    </row>
    <row r="69" spans="1:11" s="19" customFormat="1" ht="33" customHeight="1">
      <c r="A69" s="11" t="s">
        <v>409</v>
      </c>
      <c r="B69" s="38" t="s">
        <v>410</v>
      </c>
      <c r="C69" s="12" t="e">
        <f>D69-#REF!</f>
        <v>#REF!</v>
      </c>
      <c r="D69" s="12">
        <v>246977.4</v>
      </c>
      <c r="E69" s="12">
        <f>E72+E74+E83+E86+E88+E70</f>
        <v>-228.7</v>
      </c>
      <c r="F69" s="12">
        <f t="shared" si="0"/>
        <v>246748.69999999998</v>
      </c>
      <c r="G69" s="12">
        <v>247939.3</v>
      </c>
      <c r="H69" s="12">
        <f>H72+H74+H83+H86+H88+H70</f>
        <v>772.3</v>
      </c>
      <c r="I69" s="12">
        <f t="shared" si="1"/>
        <v>248711.59999999998</v>
      </c>
      <c r="J69" s="12">
        <f>J72+J74+J83+J86+J88+J70</f>
        <v>0</v>
      </c>
      <c r="K69" s="12">
        <f>K72+K74+K83+K86+K88+K70</f>
        <v>0</v>
      </c>
    </row>
    <row r="70" spans="1:11" s="19" customFormat="1" ht="43.5" customHeight="1" hidden="1">
      <c r="A70" s="47" t="s">
        <v>204</v>
      </c>
      <c r="B70" s="48" t="s">
        <v>205</v>
      </c>
      <c r="C70" s="12" t="e">
        <f>D70-#REF!</f>
        <v>#REF!</v>
      </c>
      <c r="D70" s="12">
        <v>0</v>
      </c>
      <c r="E70" s="12">
        <f>E71</f>
        <v>0</v>
      </c>
      <c r="F70" s="12">
        <f t="shared" si="0"/>
        <v>0</v>
      </c>
      <c r="G70" s="12">
        <v>0</v>
      </c>
      <c r="H70" s="12">
        <f>H71</f>
        <v>0</v>
      </c>
      <c r="I70" s="12">
        <f t="shared" si="1"/>
        <v>0</v>
      </c>
      <c r="J70" s="12">
        <f>J71</f>
        <v>0</v>
      </c>
      <c r="K70" s="12">
        <f>K71</f>
        <v>0</v>
      </c>
    </row>
    <row r="71" spans="1:11" s="19" customFormat="1" ht="30.75" customHeight="1" hidden="1">
      <c r="A71" s="47" t="s">
        <v>206</v>
      </c>
      <c r="B71" s="48" t="s">
        <v>402</v>
      </c>
      <c r="C71" s="12" t="e">
        <f>D71-#REF!</f>
        <v>#REF!</v>
      </c>
      <c r="D71" s="12">
        <v>0</v>
      </c>
      <c r="E71" s="12"/>
      <c r="F71" s="12">
        <f t="shared" si="0"/>
        <v>0</v>
      </c>
      <c r="G71" s="12">
        <v>0</v>
      </c>
      <c r="H71" s="12"/>
      <c r="I71" s="12">
        <f t="shared" si="1"/>
        <v>0</v>
      </c>
      <c r="J71" s="12"/>
      <c r="K71" s="12"/>
    </row>
    <row r="72" spans="1:11" s="19" customFormat="1" ht="25.5" hidden="1">
      <c r="A72" s="11" t="s">
        <v>411</v>
      </c>
      <c r="B72" s="32" t="s">
        <v>412</v>
      </c>
      <c r="C72" s="12" t="e">
        <f>D72-#REF!</f>
        <v>#REF!</v>
      </c>
      <c r="D72" s="12">
        <v>0</v>
      </c>
      <c r="E72" s="12">
        <f>E73</f>
        <v>0</v>
      </c>
      <c r="F72" s="12">
        <f t="shared" si="0"/>
        <v>0</v>
      </c>
      <c r="G72" s="12">
        <v>0</v>
      </c>
      <c r="H72" s="12">
        <f>H73</f>
        <v>0</v>
      </c>
      <c r="I72" s="12">
        <f t="shared" si="1"/>
        <v>0</v>
      </c>
      <c r="J72" s="12">
        <f>J73</f>
        <v>0</v>
      </c>
      <c r="K72" s="12">
        <f>K73</f>
        <v>0</v>
      </c>
    </row>
    <row r="73" spans="1:11" s="19" customFormat="1" ht="25.5" hidden="1">
      <c r="A73" s="11" t="s">
        <v>413</v>
      </c>
      <c r="B73" s="32" t="s">
        <v>414</v>
      </c>
      <c r="C73" s="12" t="e">
        <f>D73-#REF!</f>
        <v>#REF!</v>
      </c>
      <c r="D73" s="12">
        <v>0</v>
      </c>
      <c r="E73" s="12"/>
      <c r="F73" s="12">
        <f aca="true" t="shared" si="2" ref="F73:F136">D73+E73</f>
        <v>0</v>
      </c>
      <c r="G73" s="12">
        <v>0</v>
      </c>
      <c r="H73" s="12"/>
      <c r="I73" s="12">
        <f aca="true" t="shared" si="3" ref="I73:I136">G73+H73</f>
        <v>0</v>
      </c>
      <c r="J73" s="12"/>
      <c r="K73" s="12"/>
    </row>
    <row r="74" spans="1:11" s="19" customFormat="1" ht="54.75" customHeight="1" hidden="1">
      <c r="A74" s="11" t="s">
        <v>415</v>
      </c>
      <c r="B74" s="32" t="s">
        <v>164</v>
      </c>
      <c r="C74" s="12" t="e">
        <f>D74-#REF!</f>
        <v>#REF!</v>
      </c>
      <c r="D74" s="12">
        <v>231338.2</v>
      </c>
      <c r="E74" s="12">
        <f>E75+E77+E79</f>
        <v>0</v>
      </c>
      <c r="F74" s="12">
        <f t="shared" si="2"/>
        <v>231338.2</v>
      </c>
      <c r="G74" s="12">
        <v>233188.2</v>
      </c>
      <c r="H74" s="12">
        <f>H75+H77+H79</f>
        <v>0</v>
      </c>
      <c r="I74" s="12">
        <f t="shared" si="3"/>
        <v>233188.2</v>
      </c>
      <c r="J74" s="12">
        <f>J75+J77+J79</f>
        <v>0</v>
      </c>
      <c r="K74" s="12">
        <f>K75+K77+K79</f>
        <v>0</v>
      </c>
    </row>
    <row r="75" spans="1:11" s="19" customFormat="1" ht="40.5" customHeight="1" hidden="1">
      <c r="A75" s="11" t="s">
        <v>416</v>
      </c>
      <c r="B75" s="32" t="s">
        <v>417</v>
      </c>
      <c r="C75" s="12" t="e">
        <f>D75-#REF!</f>
        <v>#REF!</v>
      </c>
      <c r="D75" s="12">
        <v>167000</v>
      </c>
      <c r="E75" s="12">
        <f>E76</f>
        <v>0</v>
      </c>
      <c r="F75" s="12">
        <f t="shared" si="2"/>
        <v>167000</v>
      </c>
      <c r="G75" s="12">
        <v>167000</v>
      </c>
      <c r="H75" s="12">
        <f>H76</f>
        <v>0</v>
      </c>
      <c r="I75" s="12">
        <f t="shared" si="3"/>
        <v>167000</v>
      </c>
      <c r="J75" s="12">
        <f>J76</f>
        <v>0</v>
      </c>
      <c r="K75" s="12">
        <f>K76</f>
        <v>0</v>
      </c>
    </row>
    <row r="76" spans="1:11" s="19" customFormat="1" ht="40.5" customHeight="1" hidden="1">
      <c r="A76" s="11" t="s">
        <v>418</v>
      </c>
      <c r="B76" s="32" t="s">
        <v>165</v>
      </c>
      <c r="C76" s="15" t="e">
        <f>D76-#REF!</f>
        <v>#REF!</v>
      </c>
      <c r="D76" s="15">
        <v>167000</v>
      </c>
      <c r="E76" s="15"/>
      <c r="F76" s="15">
        <f t="shared" si="2"/>
        <v>167000</v>
      </c>
      <c r="G76" s="15">
        <v>167000</v>
      </c>
      <c r="H76" s="15"/>
      <c r="I76" s="15">
        <f t="shared" si="3"/>
        <v>167000</v>
      </c>
      <c r="J76" s="15"/>
      <c r="K76" s="15"/>
    </row>
    <row r="77" spans="1:11" s="19" customFormat="1" ht="53.25" customHeight="1" hidden="1">
      <c r="A77" s="27" t="s">
        <v>419</v>
      </c>
      <c r="B77" s="36" t="s">
        <v>166</v>
      </c>
      <c r="C77" s="12" t="e">
        <f>D77-#REF!</f>
        <v>#REF!</v>
      </c>
      <c r="D77" s="12">
        <v>11088</v>
      </c>
      <c r="E77" s="12">
        <f>E78</f>
        <v>0</v>
      </c>
      <c r="F77" s="12">
        <f t="shared" si="2"/>
        <v>11088</v>
      </c>
      <c r="G77" s="12">
        <v>11088</v>
      </c>
      <c r="H77" s="12">
        <f>H78</f>
        <v>0</v>
      </c>
      <c r="I77" s="12">
        <f t="shared" si="3"/>
        <v>11088</v>
      </c>
      <c r="J77" s="12">
        <f>J78</f>
        <v>0</v>
      </c>
      <c r="K77" s="12">
        <f>K78</f>
        <v>0</v>
      </c>
    </row>
    <row r="78" spans="1:11" s="19" customFormat="1" ht="41.25" customHeight="1" hidden="1">
      <c r="A78" s="11" t="s">
        <v>420</v>
      </c>
      <c r="B78" s="32" t="s">
        <v>212</v>
      </c>
      <c r="C78" s="12" t="e">
        <f>D78-#REF!</f>
        <v>#REF!</v>
      </c>
      <c r="D78" s="12">
        <v>11088</v>
      </c>
      <c r="E78" s="12"/>
      <c r="F78" s="12">
        <f t="shared" si="2"/>
        <v>11088</v>
      </c>
      <c r="G78" s="12">
        <v>11088</v>
      </c>
      <c r="H78" s="12"/>
      <c r="I78" s="12">
        <f t="shared" si="3"/>
        <v>11088</v>
      </c>
      <c r="J78" s="12"/>
      <c r="K78" s="12"/>
    </row>
    <row r="79" spans="1:11" s="19" customFormat="1" ht="63.75" hidden="1">
      <c r="A79" s="11" t="s">
        <v>421</v>
      </c>
      <c r="B79" s="32" t="s">
        <v>202</v>
      </c>
      <c r="C79" s="12" t="e">
        <f>D79-#REF!</f>
        <v>#REF!</v>
      </c>
      <c r="D79" s="12">
        <v>2240.2</v>
      </c>
      <c r="E79" s="12">
        <f>E80</f>
        <v>0</v>
      </c>
      <c r="F79" s="12">
        <f t="shared" si="2"/>
        <v>2240.2</v>
      </c>
      <c r="G79" s="12">
        <v>2417.2</v>
      </c>
      <c r="H79" s="12">
        <f>H80</f>
        <v>0</v>
      </c>
      <c r="I79" s="12">
        <f t="shared" si="3"/>
        <v>2417.2</v>
      </c>
      <c r="J79" s="12">
        <f>J80</f>
        <v>0</v>
      </c>
      <c r="K79" s="12">
        <f>K80</f>
        <v>0</v>
      </c>
    </row>
    <row r="80" spans="1:11" s="19" customFormat="1" ht="51" hidden="1">
      <c r="A80" s="11" t="s">
        <v>422</v>
      </c>
      <c r="B80" s="32" t="s">
        <v>213</v>
      </c>
      <c r="C80" s="12" t="e">
        <f>D80-#REF!</f>
        <v>#REF!</v>
      </c>
      <c r="D80" s="12">
        <v>2240.2</v>
      </c>
      <c r="E80" s="12"/>
      <c r="F80" s="12">
        <f t="shared" si="2"/>
        <v>2240.2</v>
      </c>
      <c r="G80" s="12">
        <v>2417.2</v>
      </c>
      <c r="H80" s="12"/>
      <c r="I80" s="12">
        <f t="shared" si="3"/>
        <v>2417.2</v>
      </c>
      <c r="J80" s="12"/>
      <c r="K80" s="12"/>
    </row>
    <row r="81" spans="1:11" s="19" customFormat="1" ht="38.25" hidden="1">
      <c r="A81" s="11" t="s">
        <v>158</v>
      </c>
      <c r="B81" s="32" t="s">
        <v>159</v>
      </c>
      <c r="C81" s="12"/>
      <c r="D81" s="12">
        <v>51010</v>
      </c>
      <c r="E81" s="12"/>
      <c r="F81" s="12">
        <f t="shared" si="2"/>
        <v>51010</v>
      </c>
      <c r="G81" s="12">
        <v>52683</v>
      </c>
      <c r="H81" s="12"/>
      <c r="I81" s="12">
        <f t="shared" si="3"/>
        <v>52683</v>
      </c>
      <c r="J81" s="12"/>
      <c r="K81" s="12"/>
    </row>
    <row r="82" spans="1:11" s="19" customFormat="1" ht="25.5" hidden="1">
      <c r="A82" s="11" t="s">
        <v>160</v>
      </c>
      <c r="B82" s="32" t="s">
        <v>161</v>
      </c>
      <c r="C82" s="12"/>
      <c r="D82" s="12">
        <v>51010</v>
      </c>
      <c r="E82" s="12"/>
      <c r="F82" s="12">
        <f t="shared" si="2"/>
        <v>51010</v>
      </c>
      <c r="G82" s="12">
        <v>52683</v>
      </c>
      <c r="H82" s="12"/>
      <c r="I82" s="12">
        <f t="shared" si="3"/>
        <v>52683</v>
      </c>
      <c r="J82" s="12"/>
      <c r="K82" s="12"/>
    </row>
    <row r="83" spans="1:11" s="19" customFormat="1" ht="16.5" customHeight="1" hidden="1">
      <c r="A83" s="21" t="s">
        <v>423</v>
      </c>
      <c r="B83" s="32" t="s">
        <v>424</v>
      </c>
      <c r="C83" s="12" t="e">
        <f>D83-#REF!</f>
        <v>#REF!</v>
      </c>
      <c r="D83" s="12">
        <v>754</v>
      </c>
      <c r="E83" s="12">
        <f>E84</f>
        <v>0</v>
      </c>
      <c r="F83" s="12">
        <f t="shared" si="2"/>
        <v>754</v>
      </c>
      <c r="G83" s="12">
        <v>787.8</v>
      </c>
      <c r="H83" s="12">
        <f>H84</f>
        <v>0</v>
      </c>
      <c r="I83" s="12">
        <f t="shared" si="3"/>
        <v>787.8</v>
      </c>
      <c r="J83" s="12">
        <f>J84</f>
        <v>0</v>
      </c>
      <c r="K83" s="12">
        <f>K84</f>
        <v>0</v>
      </c>
    </row>
    <row r="84" spans="1:11" s="19" customFormat="1" ht="30" customHeight="1" hidden="1">
      <c r="A84" s="21" t="s">
        <v>425</v>
      </c>
      <c r="B84" s="32" t="s">
        <v>426</v>
      </c>
      <c r="C84" s="12" t="e">
        <f>D84-#REF!</f>
        <v>#REF!</v>
      </c>
      <c r="D84" s="12">
        <v>754</v>
      </c>
      <c r="E84" s="12">
        <f>E85</f>
        <v>0</v>
      </c>
      <c r="F84" s="12">
        <f t="shared" si="2"/>
        <v>754</v>
      </c>
      <c r="G84" s="12">
        <v>787.8</v>
      </c>
      <c r="H84" s="12">
        <f>H85</f>
        <v>0</v>
      </c>
      <c r="I84" s="12">
        <f t="shared" si="3"/>
        <v>787.8</v>
      </c>
      <c r="J84" s="12">
        <f>J85</f>
        <v>0</v>
      </c>
      <c r="K84" s="12">
        <f>K85</f>
        <v>0</v>
      </c>
    </row>
    <row r="85" spans="1:11" s="19" customFormat="1" ht="27.75" customHeight="1" hidden="1">
      <c r="A85" s="21" t="s">
        <v>429</v>
      </c>
      <c r="B85" s="32" t="s">
        <v>430</v>
      </c>
      <c r="C85" s="12" t="e">
        <f>D85-#REF!</f>
        <v>#REF!</v>
      </c>
      <c r="D85" s="12">
        <v>754</v>
      </c>
      <c r="E85" s="12"/>
      <c r="F85" s="12">
        <f t="shared" si="2"/>
        <v>754</v>
      </c>
      <c r="G85" s="12">
        <v>787.8</v>
      </c>
      <c r="H85" s="12"/>
      <c r="I85" s="12">
        <f t="shared" si="3"/>
        <v>787.8</v>
      </c>
      <c r="J85" s="12"/>
      <c r="K85" s="12"/>
    </row>
    <row r="86" spans="1:11" s="19" customFormat="1" ht="63.75" hidden="1">
      <c r="A86" s="21" t="s">
        <v>431</v>
      </c>
      <c r="B86" s="36" t="s">
        <v>167</v>
      </c>
      <c r="C86" s="12" t="e">
        <f>D86-#REF!</f>
        <v>#REF!</v>
      </c>
      <c r="D86" s="12">
        <v>0</v>
      </c>
      <c r="E86" s="12">
        <f>E87</f>
        <v>0</v>
      </c>
      <c r="F86" s="12">
        <f t="shared" si="2"/>
        <v>0</v>
      </c>
      <c r="G86" s="12">
        <v>0</v>
      </c>
      <c r="H86" s="12">
        <f>H87</f>
        <v>0</v>
      </c>
      <c r="I86" s="12">
        <f t="shared" si="3"/>
        <v>0</v>
      </c>
      <c r="J86" s="12">
        <f>J87</f>
        <v>0</v>
      </c>
      <c r="K86" s="12">
        <f>K87</f>
        <v>0</v>
      </c>
    </row>
    <row r="87" spans="1:11" s="19" customFormat="1" ht="54" customHeight="1" hidden="1">
      <c r="A87" s="22" t="s">
        <v>432</v>
      </c>
      <c r="B87" s="32" t="s">
        <v>168</v>
      </c>
      <c r="C87" s="12" t="e">
        <f>D87-#REF!</f>
        <v>#REF!</v>
      </c>
      <c r="D87" s="12">
        <v>0</v>
      </c>
      <c r="E87" s="12">
        <v>0</v>
      </c>
      <c r="F87" s="12">
        <f t="shared" si="2"/>
        <v>0</v>
      </c>
      <c r="G87" s="12">
        <v>0</v>
      </c>
      <c r="H87" s="12">
        <v>0</v>
      </c>
      <c r="I87" s="12">
        <f t="shared" si="3"/>
        <v>0</v>
      </c>
      <c r="J87" s="12">
        <v>0</v>
      </c>
      <c r="K87" s="12">
        <v>0</v>
      </c>
    </row>
    <row r="88" spans="1:11" s="19" customFormat="1" ht="66.75" customHeight="1">
      <c r="A88" s="11" t="s">
        <v>433</v>
      </c>
      <c r="B88" s="36" t="s">
        <v>174</v>
      </c>
      <c r="C88" s="12" t="e">
        <f>D88-#REF!</f>
        <v>#REF!</v>
      </c>
      <c r="D88" s="12">
        <v>14885.2</v>
      </c>
      <c r="E88" s="12">
        <f>E91+E89</f>
        <v>-228.7</v>
      </c>
      <c r="F88" s="12">
        <f t="shared" si="2"/>
        <v>14656.5</v>
      </c>
      <c r="G88" s="12">
        <v>13963.3</v>
      </c>
      <c r="H88" s="12">
        <f>H91+H89</f>
        <v>772.3</v>
      </c>
      <c r="I88" s="12">
        <f t="shared" si="3"/>
        <v>14735.599999999999</v>
      </c>
      <c r="J88" s="12">
        <f>J91+J89</f>
        <v>0</v>
      </c>
      <c r="K88" s="12">
        <f>K91+K89</f>
        <v>0</v>
      </c>
    </row>
    <row r="89" spans="1:11" s="19" customFormat="1" ht="38.25" hidden="1">
      <c r="A89" s="11" t="s">
        <v>434</v>
      </c>
      <c r="B89" s="36" t="s">
        <v>435</v>
      </c>
      <c r="C89" s="12" t="e">
        <f>D89-#REF!</f>
        <v>#REF!</v>
      </c>
      <c r="D89" s="12">
        <v>190</v>
      </c>
      <c r="E89" s="12">
        <f>E90</f>
        <v>0</v>
      </c>
      <c r="F89" s="12">
        <f t="shared" si="2"/>
        <v>190</v>
      </c>
      <c r="G89" s="12">
        <v>190</v>
      </c>
      <c r="H89" s="12">
        <f>H90</f>
        <v>0</v>
      </c>
      <c r="I89" s="12">
        <f t="shared" si="3"/>
        <v>190</v>
      </c>
      <c r="J89" s="12">
        <f>J90</f>
        <v>0</v>
      </c>
      <c r="K89" s="12">
        <f>K90</f>
        <v>0</v>
      </c>
    </row>
    <row r="90" spans="1:11" s="19" customFormat="1" ht="25.5" hidden="1">
      <c r="A90" s="11" t="s">
        <v>436</v>
      </c>
      <c r="B90" s="36" t="s">
        <v>437</v>
      </c>
      <c r="C90" s="12" t="e">
        <f>D90-#REF!</f>
        <v>#REF!</v>
      </c>
      <c r="D90" s="12">
        <v>190</v>
      </c>
      <c r="E90" s="12"/>
      <c r="F90" s="12">
        <f t="shared" si="2"/>
        <v>190</v>
      </c>
      <c r="G90" s="12">
        <v>190</v>
      </c>
      <c r="H90" s="12"/>
      <c r="I90" s="12">
        <f t="shared" si="3"/>
        <v>190</v>
      </c>
      <c r="J90" s="12"/>
      <c r="K90" s="12"/>
    </row>
    <row r="91" spans="1:11" s="19" customFormat="1" ht="52.5" customHeight="1" hidden="1">
      <c r="A91" s="26" t="s">
        <v>438</v>
      </c>
      <c r="B91" s="36" t="s">
        <v>175</v>
      </c>
      <c r="C91" s="15" t="e">
        <f>D91-#REF!</f>
        <v>#REF!</v>
      </c>
      <c r="D91" s="15">
        <v>14695.2</v>
      </c>
      <c r="E91" s="15">
        <f>E92</f>
        <v>-228.7</v>
      </c>
      <c r="F91" s="15">
        <f t="shared" si="2"/>
        <v>14466.5</v>
      </c>
      <c r="G91" s="15">
        <v>13773.3</v>
      </c>
      <c r="H91" s="15">
        <f>H92</f>
        <v>772.3</v>
      </c>
      <c r="I91" s="15">
        <f t="shared" si="3"/>
        <v>14545.599999999999</v>
      </c>
      <c r="J91" s="15">
        <f>J92</f>
        <v>0</v>
      </c>
      <c r="K91" s="15">
        <f>K92</f>
        <v>0</v>
      </c>
    </row>
    <row r="92" spans="1:11" s="19" customFormat="1" ht="41.25" customHeight="1" hidden="1">
      <c r="A92" s="24" t="s">
        <v>439</v>
      </c>
      <c r="B92" s="37" t="s">
        <v>214</v>
      </c>
      <c r="C92" s="15" t="e">
        <f>D92-#REF!</f>
        <v>#REF!</v>
      </c>
      <c r="D92" s="15">
        <v>14695.2</v>
      </c>
      <c r="E92" s="15">
        <v>-228.7</v>
      </c>
      <c r="F92" s="15">
        <f t="shared" si="2"/>
        <v>14466.5</v>
      </c>
      <c r="G92" s="15">
        <v>13773.3</v>
      </c>
      <c r="H92" s="15">
        <v>772.3</v>
      </c>
      <c r="I92" s="15">
        <f t="shared" si="3"/>
        <v>14545.599999999999</v>
      </c>
      <c r="J92" s="15"/>
      <c r="K92" s="15"/>
    </row>
    <row r="93" spans="1:11" s="19" customFormat="1" ht="18.75" customHeight="1">
      <c r="A93" s="11" t="s">
        <v>440</v>
      </c>
      <c r="B93" s="38" t="s">
        <v>441</v>
      </c>
      <c r="C93" s="12" t="e">
        <f>D93-#REF!</f>
        <v>#REF!</v>
      </c>
      <c r="D93" s="12">
        <v>36234.8</v>
      </c>
      <c r="E93" s="12">
        <f>E94+E101</f>
        <v>-2459.7</v>
      </c>
      <c r="F93" s="12">
        <f t="shared" si="2"/>
        <v>33775.100000000006</v>
      </c>
      <c r="G93" s="12">
        <v>38789.8</v>
      </c>
      <c r="H93" s="12">
        <f>H94+H101</f>
        <v>0</v>
      </c>
      <c r="I93" s="12">
        <f t="shared" si="3"/>
        <v>38789.8</v>
      </c>
      <c r="J93" s="12">
        <f>J94+J101</f>
        <v>0</v>
      </c>
      <c r="K93" s="12">
        <f>K94+K101</f>
        <v>0</v>
      </c>
    </row>
    <row r="94" spans="1:11" s="19" customFormat="1" ht="24.75" customHeight="1">
      <c r="A94" s="64" t="s">
        <v>442</v>
      </c>
      <c r="B94" s="37" t="s">
        <v>443</v>
      </c>
      <c r="C94" s="12" t="e">
        <f>C95+C96+C97+C98+C99+C100</f>
        <v>#REF!</v>
      </c>
      <c r="D94" s="12">
        <v>36227.3</v>
      </c>
      <c r="E94" s="12">
        <f>E95+E96+E97+E98+E99+E100</f>
        <v>-2459.7</v>
      </c>
      <c r="F94" s="12">
        <f t="shared" si="2"/>
        <v>33767.600000000006</v>
      </c>
      <c r="G94" s="12">
        <v>38781.2</v>
      </c>
      <c r="H94" s="12">
        <f>H95+H96+H97+H98+H99+H100</f>
        <v>0</v>
      </c>
      <c r="I94" s="12">
        <f t="shared" si="3"/>
        <v>38781.2</v>
      </c>
      <c r="J94" s="12">
        <f>J95+J96+J97+J98+J99+J100</f>
        <v>0</v>
      </c>
      <c r="K94" s="12">
        <f>K95+K96+K97+K98+K99+K100</f>
        <v>0</v>
      </c>
    </row>
    <row r="95" spans="1:11" s="19" customFormat="1" ht="17.25" customHeight="1" hidden="1">
      <c r="A95" s="24" t="s">
        <v>444</v>
      </c>
      <c r="B95" s="37" t="s">
        <v>215</v>
      </c>
      <c r="C95" s="15" t="e">
        <f>D95-#REF!</f>
        <v>#REF!</v>
      </c>
      <c r="D95" s="15">
        <v>1552.1</v>
      </c>
      <c r="E95" s="15">
        <v>-50</v>
      </c>
      <c r="F95" s="15">
        <f t="shared" si="2"/>
        <v>1502.1</v>
      </c>
      <c r="G95" s="15">
        <v>1660.7</v>
      </c>
      <c r="H95" s="15"/>
      <c r="I95" s="15">
        <f t="shared" si="3"/>
        <v>1660.7</v>
      </c>
      <c r="J95" s="15"/>
      <c r="K95" s="15"/>
    </row>
    <row r="96" spans="1:11" s="19" customFormat="1" ht="15.75" customHeight="1" hidden="1">
      <c r="A96" s="24" t="s">
        <v>445</v>
      </c>
      <c r="B96" s="37" t="s">
        <v>216</v>
      </c>
      <c r="C96" s="15" t="e">
        <f>D96-#REF!</f>
        <v>#REF!</v>
      </c>
      <c r="D96" s="15">
        <v>168</v>
      </c>
      <c r="E96" s="15"/>
      <c r="F96" s="15">
        <f t="shared" si="2"/>
        <v>168</v>
      </c>
      <c r="G96" s="15">
        <v>179.8</v>
      </c>
      <c r="H96" s="15"/>
      <c r="I96" s="15">
        <f t="shared" si="3"/>
        <v>179.8</v>
      </c>
      <c r="J96" s="15"/>
      <c r="K96" s="15"/>
    </row>
    <row r="97" spans="1:11" s="19" customFormat="1" ht="12.75" hidden="1">
      <c r="A97" s="24" t="s">
        <v>446</v>
      </c>
      <c r="B97" s="37" t="s">
        <v>447</v>
      </c>
      <c r="C97" s="15" t="e">
        <f>D97-#REF!</f>
        <v>#REF!</v>
      </c>
      <c r="D97" s="15">
        <v>14031.2</v>
      </c>
      <c r="E97" s="15">
        <v>-909.7</v>
      </c>
      <c r="F97" s="15">
        <f t="shared" si="2"/>
        <v>13121.5</v>
      </c>
      <c r="G97" s="15">
        <v>15031.4</v>
      </c>
      <c r="H97" s="15"/>
      <c r="I97" s="15">
        <f t="shared" si="3"/>
        <v>15031.4</v>
      </c>
      <c r="J97" s="15"/>
      <c r="K97" s="15"/>
    </row>
    <row r="98" spans="1:11" s="19" customFormat="1" ht="12.75" hidden="1">
      <c r="A98" s="24" t="s">
        <v>448</v>
      </c>
      <c r="B98" s="37" t="s">
        <v>217</v>
      </c>
      <c r="C98" s="15" t="e">
        <f>D98-#REF!</f>
        <v>#REF!</v>
      </c>
      <c r="D98" s="15">
        <v>20469.2</v>
      </c>
      <c r="E98" s="15">
        <v>-1500</v>
      </c>
      <c r="F98" s="15">
        <f t="shared" si="2"/>
        <v>18969.2</v>
      </c>
      <c r="G98" s="15">
        <v>21902</v>
      </c>
      <c r="H98" s="15"/>
      <c r="I98" s="15">
        <f t="shared" si="3"/>
        <v>21902</v>
      </c>
      <c r="J98" s="15"/>
      <c r="K98" s="15"/>
    </row>
    <row r="99" spans="1:11" s="19" customFormat="1" ht="15.75" customHeight="1" hidden="1">
      <c r="A99" s="24" t="s">
        <v>449</v>
      </c>
      <c r="B99" s="37" t="s">
        <v>218</v>
      </c>
      <c r="C99" s="15" t="e">
        <f>D99-#REF!</f>
        <v>#REF!</v>
      </c>
      <c r="D99" s="15">
        <v>0</v>
      </c>
      <c r="E99" s="15"/>
      <c r="F99" s="15">
        <f t="shared" si="2"/>
        <v>0</v>
      </c>
      <c r="G99" s="15">
        <v>0</v>
      </c>
      <c r="H99" s="15"/>
      <c r="I99" s="15">
        <f t="shared" si="3"/>
        <v>0</v>
      </c>
      <c r="J99" s="15"/>
      <c r="K99" s="15"/>
    </row>
    <row r="100" spans="1:11" s="19" customFormat="1" ht="27" customHeight="1" hidden="1">
      <c r="A100" s="24" t="s">
        <v>427</v>
      </c>
      <c r="B100" s="37" t="s">
        <v>428</v>
      </c>
      <c r="C100" s="15" t="e">
        <f>D100-#REF!</f>
        <v>#REF!</v>
      </c>
      <c r="D100" s="15">
        <v>6.8</v>
      </c>
      <c r="E100" s="15"/>
      <c r="F100" s="15">
        <f t="shared" si="2"/>
        <v>6.8</v>
      </c>
      <c r="G100" s="15">
        <v>7.3</v>
      </c>
      <c r="H100" s="15"/>
      <c r="I100" s="15">
        <f t="shared" si="3"/>
        <v>7.3</v>
      </c>
      <c r="J100" s="15"/>
      <c r="K100" s="15"/>
    </row>
    <row r="101" spans="1:11" s="19" customFormat="1" ht="12.75" hidden="1">
      <c r="A101" s="11" t="s">
        <v>450</v>
      </c>
      <c r="B101" s="32" t="s">
        <v>451</v>
      </c>
      <c r="C101" s="12" t="e">
        <f>D101-#REF!</f>
        <v>#REF!</v>
      </c>
      <c r="D101" s="12">
        <v>7.5</v>
      </c>
      <c r="E101" s="12">
        <f>E102</f>
        <v>0</v>
      </c>
      <c r="F101" s="12">
        <f t="shared" si="2"/>
        <v>7.5</v>
      </c>
      <c r="G101" s="12">
        <v>8.6</v>
      </c>
      <c r="H101" s="12">
        <f>H102</f>
        <v>0</v>
      </c>
      <c r="I101" s="12">
        <f t="shared" si="3"/>
        <v>8.6</v>
      </c>
      <c r="J101" s="12">
        <f>J102</f>
        <v>0</v>
      </c>
      <c r="K101" s="12">
        <f>K102</f>
        <v>0</v>
      </c>
    </row>
    <row r="102" spans="1:11" s="19" customFormat="1" ht="15.75" customHeight="1" hidden="1">
      <c r="A102" s="11" t="s">
        <v>452</v>
      </c>
      <c r="B102" s="32" t="s">
        <v>288</v>
      </c>
      <c r="C102" s="12" t="e">
        <f>D102-#REF!</f>
        <v>#REF!</v>
      </c>
      <c r="D102" s="12">
        <v>7.5</v>
      </c>
      <c r="E102" s="12"/>
      <c r="F102" s="12">
        <f t="shared" si="2"/>
        <v>7.5</v>
      </c>
      <c r="G102" s="12">
        <v>8.6</v>
      </c>
      <c r="H102" s="12"/>
      <c r="I102" s="12">
        <f t="shared" si="3"/>
        <v>8.6</v>
      </c>
      <c r="J102" s="12">
        <v>0</v>
      </c>
      <c r="K102" s="12">
        <v>0</v>
      </c>
    </row>
    <row r="103" spans="1:11" s="19" customFormat="1" ht="25.5" hidden="1">
      <c r="A103" s="11" t="s">
        <v>453</v>
      </c>
      <c r="B103" s="32" t="s">
        <v>454</v>
      </c>
      <c r="C103" s="12" t="e">
        <f>D103-#REF!</f>
        <v>#REF!</v>
      </c>
      <c r="D103" s="12">
        <v>29238.3</v>
      </c>
      <c r="E103" s="12">
        <f>E104+E108+E106</f>
        <v>0</v>
      </c>
      <c r="F103" s="12">
        <f t="shared" si="2"/>
        <v>29238.3</v>
      </c>
      <c r="G103" s="12">
        <v>29238.3</v>
      </c>
      <c r="H103" s="12">
        <f>H104+H108+H106</f>
        <v>0</v>
      </c>
      <c r="I103" s="12">
        <f t="shared" si="3"/>
        <v>29238.3</v>
      </c>
      <c r="J103" s="12">
        <f>J104+J108+J106</f>
        <v>0</v>
      </c>
      <c r="K103" s="12">
        <f>K104+K108+K106</f>
        <v>0</v>
      </c>
    </row>
    <row r="104" spans="1:11" s="19" customFormat="1" ht="12.75" hidden="1">
      <c r="A104" s="27" t="s">
        <v>455</v>
      </c>
      <c r="B104" s="36" t="s">
        <v>456</v>
      </c>
      <c r="C104" s="12" t="e">
        <f>D104-#REF!</f>
        <v>#REF!</v>
      </c>
      <c r="D104" s="12">
        <v>29087.2</v>
      </c>
      <c r="E104" s="12">
        <f>E105</f>
        <v>0</v>
      </c>
      <c r="F104" s="12">
        <f t="shared" si="2"/>
        <v>29087.2</v>
      </c>
      <c r="G104" s="12">
        <v>29087.2</v>
      </c>
      <c r="H104" s="12">
        <f>H105</f>
        <v>0</v>
      </c>
      <c r="I104" s="12">
        <f t="shared" si="3"/>
        <v>29087.2</v>
      </c>
      <c r="J104" s="12">
        <f>J105</f>
        <v>0</v>
      </c>
      <c r="K104" s="12">
        <f>K105</f>
        <v>0</v>
      </c>
    </row>
    <row r="105" spans="1:11" s="19" customFormat="1" ht="25.5" hidden="1">
      <c r="A105" s="11" t="s">
        <v>457</v>
      </c>
      <c r="B105" s="32" t="s">
        <v>289</v>
      </c>
      <c r="C105" s="12" t="e">
        <f>D105-#REF!</f>
        <v>#REF!</v>
      </c>
      <c r="D105" s="12">
        <v>29087.2</v>
      </c>
      <c r="E105" s="12"/>
      <c r="F105" s="12">
        <f t="shared" si="2"/>
        <v>29087.2</v>
      </c>
      <c r="G105" s="12">
        <v>29087.2</v>
      </c>
      <c r="H105" s="12"/>
      <c r="I105" s="12">
        <f t="shared" si="3"/>
        <v>29087.2</v>
      </c>
      <c r="J105" s="12"/>
      <c r="K105" s="12"/>
    </row>
    <row r="106" spans="1:11" s="19" customFormat="1" ht="25.5" hidden="1">
      <c r="A106" s="11" t="s">
        <v>279</v>
      </c>
      <c r="B106" s="32" t="s">
        <v>280</v>
      </c>
      <c r="C106" s="12" t="e">
        <f>D106-#REF!</f>
        <v>#REF!</v>
      </c>
      <c r="D106" s="12">
        <v>151.1</v>
      </c>
      <c r="E106" s="12">
        <f>E107</f>
        <v>0</v>
      </c>
      <c r="F106" s="12">
        <f t="shared" si="2"/>
        <v>151.1</v>
      </c>
      <c r="G106" s="12">
        <v>151.1</v>
      </c>
      <c r="H106" s="12">
        <f>H107</f>
        <v>0</v>
      </c>
      <c r="I106" s="12">
        <f t="shared" si="3"/>
        <v>151.1</v>
      </c>
      <c r="J106" s="12">
        <f>J107</f>
        <v>0</v>
      </c>
      <c r="K106" s="12">
        <f>K107</f>
        <v>0</v>
      </c>
    </row>
    <row r="107" spans="1:11" s="63" customFormat="1" ht="25.5" hidden="1">
      <c r="A107" s="47" t="s">
        <v>281</v>
      </c>
      <c r="B107" s="51" t="s">
        <v>282</v>
      </c>
      <c r="C107" s="12" t="e">
        <f>D107-#REF!</f>
        <v>#REF!</v>
      </c>
      <c r="D107" s="12">
        <v>151.1</v>
      </c>
      <c r="E107" s="12"/>
      <c r="F107" s="12">
        <f t="shared" si="2"/>
        <v>151.1</v>
      </c>
      <c r="G107" s="12">
        <v>151.1</v>
      </c>
      <c r="H107" s="12"/>
      <c r="I107" s="12">
        <f t="shared" si="3"/>
        <v>151.1</v>
      </c>
      <c r="J107" s="12"/>
      <c r="K107" s="12"/>
    </row>
    <row r="108" spans="1:11" s="19" customFormat="1" ht="15" customHeight="1" hidden="1">
      <c r="A108" s="11" t="s">
        <v>458</v>
      </c>
      <c r="B108" s="32" t="s">
        <v>459</v>
      </c>
      <c r="C108" s="12" t="e">
        <f>D108-#REF!</f>
        <v>#REF!</v>
      </c>
      <c r="D108" s="12">
        <v>0</v>
      </c>
      <c r="E108" s="12">
        <f>E109</f>
        <v>0</v>
      </c>
      <c r="F108" s="12">
        <f t="shared" si="2"/>
        <v>0</v>
      </c>
      <c r="G108" s="12">
        <v>0</v>
      </c>
      <c r="H108" s="12">
        <f>H109</f>
        <v>0</v>
      </c>
      <c r="I108" s="12">
        <f t="shared" si="3"/>
        <v>0</v>
      </c>
      <c r="J108" s="12">
        <f>J109</f>
        <v>0</v>
      </c>
      <c r="K108" s="12">
        <f>K109</f>
        <v>0</v>
      </c>
    </row>
    <row r="109" spans="1:11" s="19" customFormat="1" ht="18.75" customHeight="1" hidden="1">
      <c r="A109" s="11" t="s">
        <v>460</v>
      </c>
      <c r="B109" s="32" t="s">
        <v>290</v>
      </c>
      <c r="C109" s="12" t="e">
        <f>D109-#REF!</f>
        <v>#REF!</v>
      </c>
      <c r="D109" s="12">
        <v>0</v>
      </c>
      <c r="E109" s="12"/>
      <c r="F109" s="12">
        <f t="shared" si="2"/>
        <v>0</v>
      </c>
      <c r="G109" s="12">
        <v>0</v>
      </c>
      <c r="H109" s="12"/>
      <c r="I109" s="12">
        <f t="shared" si="3"/>
        <v>0</v>
      </c>
      <c r="J109" s="12"/>
      <c r="K109" s="12"/>
    </row>
    <row r="110" spans="1:11" s="19" customFormat="1" ht="32.25" customHeight="1">
      <c r="A110" s="11" t="s">
        <v>461</v>
      </c>
      <c r="B110" s="38" t="s">
        <v>462</v>
      </c>
      <c r="C110" s="12" t="e">
        <f>D110-#REF!</f>
        <v>#REF!</v>
      </c>
      <c r="D110" s="12">
        <v>44486.2</v>
      </c>
      <c r="E110" s="12">
        <f>E111+E113+E119</f>
        <v>4531.5</v>
      </c>
      <c r="F110" s="12">
        <f t="shared" si="2"/>
        <v>49017.7</v>
      </c>
      <c r="G110" s="12">
        <v>20308.5</v>
      </c>
      <c r="H110" s="12">
        <f>H111+H113+H119</f>
        <v>4531.5</v>
      </c>
      <c r="I110" s="12">
        <f t="shared" si="3"/>
        <v>24840</v>
      </c>
      <c r="J110" s="12">
        <f>J111+J113+J119</f>
        <v>0</v>
      </c>
      <c r="K110" s="12">
        <f>K111+K113+K119</f>
        <v>0</v>
      </c>
    </row>
    <row r="111" spans="1:11" s="19" customFormat="1" ht="12.75" hidden="1">
      <c r="A111" s="22" t="s">
        <v>463</v>
      </c>
      <c r="B111" s="38" t="s">
        <v>464</v>
      </c>
      <c r="C111" s="12" t="e">
        <f>D111-#REF!</f>
        <v>#REF!</v>
      </c>
      <c r="D111" s="12">
        <v>200</v>
      </c>
      <c r="E111" s="12">
        <f>E112</f>
        <v>0</v>
      </c>
      <c r="F111" s="12">
        <f t="shared" si="2"/>
        <v>200</v>
      </c>
      <c r="G111" s="12">
        <v>200</v>
      </c>
      <c r="H111" s="12">
        <f>H112</f>
        <v>0</v>
      </c>
      <c r="I111" s="12">
        <f t="shared" si="3"/>
        <v>200</v>
      </c>
      <c r="J111" s="12">
        <f>J112</f>
        <v>0</v>
      </c>
      <c r="K111" s="12">
        <f>K112</f>
        <v>0</v>
      </c>
    </row>
    <row r="112" spans="1:11" s="19" customFormat="1" ht="17.25" customHeight="1" hidden="1">
      <c r="A112" s="22" t="s">
        <v>465</v>
      </c>
      <c r="B112" s="38" t="s">
        <v>466</v>
      </c>
      <c r="C112" s="12" t="e">
        <f>D112-#REF!</f>
        <v>#REF!</v>
      </c>
      <c r="D112" s="12">
        <v>200</v>
      </c>
      <c r="E112" s="12"/>
      <c r="F112" s="12">
        <f t="shared" si="2"/>
        <v>200</v>
      </c>
      <c r="G112" s="12">
        <v>200</v>
      </c>
      <c r="H112" s="12"/>
      <c r="I112" s="12">
        <f t="shared" si="3"/>
        <v>200</v>
      </c>
      <c r="J112" s="12"/>
      <c r="K112" s="12"/>
    </row>
    <row r="113" spans="1:11" s="19" customFormat="1" ht="72.75" customHeight="1">
      <c r="A113" s="22" t="s">
        <v>467</v>
      </c>
      <c r="B113" s="38" t="s">
        <v>357</v>
      </c>
      <c r="C113" s="12" t="e">
        <f>D113-#REF!</f>
        <v>#REF!</v>
      </c>
      <c r="D113" s="12">
        <v>38152.2</v>
      </c>
      <c r="E113" s="12">
        <f>E114+E117</f>
        <v>4531.5</v>
      </c>
      <c r="F113" s="12">
        <f t="shared" si="2"/>
        <v>42683.7</v>
      </c>
      <c r="G113" s="12">
        <v>13974.5</v>
      </c>
      <c r="H113" s="12">
        <f>H114+H117</f>
        <v>4531.5</v>
      </c>
      <c r="I113" s="12">
        <f t="shared" si="3"/>
        <v>18506</v>
      </c>
      <c r="J113" s="12">
        <f>J114+J117</f>
        <v>0</v>
      </c>
      <c r="K113" s="12">
        <f>K114+K117</f>
        <v>0</v>
      </c>
    </row>
    <row r="114" spans="1:11" ht="63.75" hidden="1">
      <c r="A114" s="22" t="s">
        <v>468</v>
      </c>
      <c r="B114" s="38" t="s">
        <v>176</v>
      </c>
      <c r="C114" s="12" t="e">
        <f>D114-#REF!</f>
        <v>#REF!</v>
      </c>
      <c r="D114" s="12">
        <v>38152.2</v>
      </c>
      <c r="E114" s="12">
        <f>E116+E115</f>
        <v>4531.5</v>
      </c>
      <c r="F114" s="12">
        <f t="shared" si="2"/>
        <v>42683.7</v>
      </c>
      <c r="G114" s="12">
        <v>13974.5</v>
      </c>
      <c r="H114" s="12">
        <f>H116+H115</f>
        <v>4531.5</v>
      </c>
      <c r="I114" s="12">
        <f t="shared" si="3"/>
        <v>18506</v>
      </c>
      <c r="J114" s="12">
        <f>J116+J115</f>
        <v>0</v>
      </c>
      <c r="K114" s="12">
        <f>K116+K115</f>
        <v>0</v>
      </c>
    </row>
    <row r="115" spans="1:11" ht="63.75" hidden="1">
      <c r="A115" s="22" t="s">
        <v>201</v>
      </c>
      <c r="B115" s="38" t="s">
        <v>200</v>
      </c>
      <c r="C115" s="12" t="e">
        <f>D115-#REF!</f>
        <v>#REF!</v>
      </c>
      <c r="D115" s="12">
        <v>0</v>
      </c>
      <c r="E115" s="12"/>
      <c r="F115" s="12">
        <f t="shared" si="2"/>
        <v>0</v>
      </c>
      <c r="G115" s="12">
        <v>0</v>
      </c>
      <c r="H115" s="12"/>
      <c r="I115" s="12">
        <f t="shared" si="3"/>
        <v>0</v>
      </c>
      <c r="J115" s="12"/>
      <c r="K115" s="12"/>
    </row>
    <row r="116" spans="1:11" ht="54.75" customHeight="1" hidden="1">
      <c r="A116" s="22" t="s">
        <v>469</v>
      </c>
      <c r="B116" s="38" t="s">
        <v>292</v>
      </c>
      <c r="C116" s="12" t="e">
        <f>D116-#REF!</f>
        <v>#REF!</v>
      </c>
      <c r="D116" s="12">
        <v>38152.2</v>
      </c>
      <c r="E116" s="12">
        <v>4531.5</v>
      </c>
      <c r="F116" s="12">
        <f t="shared" si="2"/>
        <v>42683.7</v>
      </c>
      <c r="G116" s="12">
        <v>13974.5</v>
      </c>
      <c r="H116" s="12">
        <v>4531.5</v>
      </c>
      <c r="I116" s="12">
        <f t="shared" si="3"/>
        <v>18506</v>
      </c>
      <c r="J116" s="12"/>
      <c r="K116" s="12"/>
    </row>
    <row r="117" spans="1:11" ht="63.75" hidden="1">
      <c r="A117" s="22" t="s">
        <v>470</v>
      </c>
      <c r="B117" s="38" t="s">
        <v>177</v>
      </c>
      <c r="C117" s="12" t="e">
        <f>D117-#REF!</f>
        <v>#REF!</v>
      </c>
      <c r="D117" s="12">
        <v>0</v>
      </c>
      <c r="E117" s="12">
        <f>E118</f>
        <v>0</v>
      </c>
      <c r="F117" s="12">
        <f t="shared" si="2"/>
        <v>0</v>
      </c>
      <c r="G117" s="12">
        <v>0</v>
      </c>
      <c r="H117" s="12">
        <f>H118</f>
        <v>0</v>
      </c>
      <c r="I117" s="12">
        <f t="shared" si="3"/>
        <v>0</v>
      </c>
      <c r="J117" s="12">
        <f>J118</f>
        <v>0</v>
      </c>
      <c r="K117" s="12">
        <f>K118</f>
        <v>0</v>
      </c>
    </row>
    <row r="118" spans="1:11" ht="53.25" customHeight="1" hidden="1">
      <c r="A118" s="22" t="s">
        <v>471</v>
      </c>
      <c r="B118" s="38" t="s">
        <v>64</v>
      </c>
      <c r="C118" s="12" t="e">
        <f>D118-#REF!</f>
        <v>#REF!</v>
      </c>
      <c r="D118" s="12">
        <v>0</v>
      </c>
      <c r="E118" s="12"/>
      <c r="F118" s="12">
        <f t="shared" si="2"/>
        <v>0</v>
      </c>
      <c r="G118" s="12">
        <v>0</v>
      </c>
      <c r="H118" s="12"/>
      <c r="I118" s="12">
        <f t="shared" si="3"/>
        <v>0</v>
      </c>
      <c r="J118" s="12"/>
      <c r="K118" s="12"/>
    </row>
    <row r="119" spans="1:11" ht="27.75" customHeight="1" hidden="1">
      <c r="A119" s="23" t="s">
        <v>472</v>
      </c>
      <c r="B119" s="39" t="s">
        <v>358</v>
      </c>
      <c r="C119" s="18" t="e">
        <f>D119-#REF!</f>
        <v>#REF!</v>
      </c>
      <c r="D119" s="18">
        <v>6134</v>
      </c>
      <c r="E119" s="18">
        <f>E120</f>
        <v>0</v>
      </c>
      <c r="F119" s="18">
        <f t="shared" si="2"/>
        <v>6134</v>
      </c>
      <c r="G119" s="18">
        <v>6134</v>
      </c>
      <c r="H119" s="18">
        <f>H120</f>
        <v>0</v>
      </c>
      <c r="I119" s="18">
        <f t="shared" si="3"/>
        <v>6134</v>
      </c>
      <c r="J119" s="18">
        <f>J120</f>
        <v>0</v>
      </c>
      <c r="K119" s="18">
        <f>K120</f>
        <v>0</v>
      </c>
    </row>
    <row r="120" spans="1:11" ht="25.5" hidden="1">
      <c r="A120" s="26" t="s">
        <v>473</v>
      </c>
      <c r="B120" s="40" t="s">
        <v>474</v>
      </c>
      <c r="C120" s="12" t="e">
        <f>D120-#REF!</f>
        <v>#REF!</v>
      </c>
      <c r="D120" s="12">
        <v>6134</v>
      </c>
      <c r="E120" s="12">
        <f>E121</f>
        <v>0</v>
      </c>
      <c r="F120" s="12">
        <f t="shared" si="2"/>
        <v>6134</v>
      </c>
      <c r="G120" s="12">
        <v>6134</v>
      </c>
      <c r="H120" s="12">
        <f>H121</f>
        <v>0</v>
      </c>
      <c r="I120" s="12">
        <f t="shared" si="3"/>
        <v>6134</v>
      </c>
      <c r="J120" s="12">
        <f>J121</f>
        <v>0</v>
      </c>
      <c r="K120" s="12">
        <f>K121</f>
        <v>0</v>
      </c>
    </row>
    <row r="121" spans="1:11" ht="38.25" hidden="1">
      <c r="A121" s="26" t="s">
        <v>475</v>
      </c>
      <c r="B121" s="38" t="s">
        <v>293</v>
      </c>
      <c r="C121" s="12" t="e">
        <f>D121-#REF!</f>
        <v>#REF!</v>
      </c>
      <c r="D121" s="12">
        <v>6134</v>
      </c>
      <c r="E121" s="12"/>
      <c r="F121" s="12">
        <f t="shared" si="2"/>
        <v>6134</v>
      </c>
      <c r="G121" s="12">
        <v>6134</v>
      </c>
      <c r="H121" s="12"/>
      <c r="I121" s="12">
        <f t="shared" si="3"/>
        <v>6134</v>
      </c>
      <c r="J121" s="12"/>
      <c r="K121" s="12"/>
    </row>
    <row r="122" spans="1:11" ht="12.75" hidden="1">
      <c r="A122" s="7" t="s">
        <v>476</v>
      </c>
      <c r="B122" s="31" t="s">
        <v>477</v>
      </c>
      <c r="C122" s="8" t="e">
        <f>D122-#REF!</f>
        <v>#REF!</v>
      </c>
      <c r="D122" s="8">
        <v>200</v>
      </c>
      <c r="E122" s="8">
        <f>E123</f>
        <v>0</v>
      </c>
      <c r="F122" s="8">
        <f t="shared" si="2"/>
        <v>200</v>
      </c>
      <c r="G122" s="8">
        <v>200</v>
      </c>
      <c r="H122" s="8">
        <f>H123</f>
        <v>0</v>
      </c>
      <c r="I122" s="8">
        <f t="shared" si="3"/>
        <v>200</v>
      </c>
      <c r="J122" s="8">
        <f>J123</f>
        <v>0</v>
      </c>
      <c r="K122" s="8">
        <f>K123</f>
        <v>0</v>
      </c>
    </row>
    <row r="123" spans="1:11" ht="30" customHeight="1" hidden="1">
      <c r="A123" s="25" t="s">
        <v>478</v>
      </c>
      <c r="B123" s="35" t="s">
        <v>485</v>
      </c>
      <c r="C123" s="14" t="e">
        <f>D123-#REF!</f>
        <v>#REF!</v>
      </c>
      <c r="D123" s="14">
        <v>200</v>
      </c>
      <c r="E123" s="14">
        <f>E124</f>
        <v>0</v>
      </c>
      <c r="F123" s="14">
        <f t="shared" si="2"/>
        <v>200</v>
      </c>
      <c r="G123" s="14">
        <v>200</v>
      </c>
      <c r="H123" s="14">
        <f>H124</f>
        <v>0</v>
      </c>
      <c r="I123" s="14">
        <f t="shared" si="3"/>
        <v>200</v>
      </c>
      <c r="J123" s="14">
        <f>J124</f>
        <v>0</v>
      </c>
      <c r="K123" s="14">
        <f>K124</f>
        <v>0</v>
      </c>
    </row>
    <row r="124" spans="1:11" ht="28.5" customHeight="1" hidden="1">
      <c r="A124" s="22" t="s">
        <v>486</v>
      </c>
      <c r="B124" s="48" t="s">
        <v>294</v>
      </c>
      <c r="C124" s="12" t="e">
        <f>D124-#REF!</f>
        <v>#REF!</v>
      </c>
      <c r="D124" s="12">
        <v>200</v>
      </c>
      <c r="E124" s="12"/>
      <c r="F124" s="12">
        <f t="shared" si="2"/>
        <v>200</v>
      </c>
      <c r="G124" s="12">
        <v>200</v>
      </c>
      <c r="H124" s="12"/>
      <c r="I124" s="12">
        <f t="shared" si="3"/>
        <v>200</v>
      </c>
      <c r="J124" s="12"/>
      <c r="K124" s="12"/>
    </row>
    <row r="125" spans="1:11" ht="18.75" customHeight="1" hidden="1">
      <c r="A125" s="7" t="s">
        <v>487</v>
      </c>
      <c r="B125" s="31" t="s">
        <v>488</v>
      </c>
      <c r="C125" s="8" t="e">
        <f>D125-#REF!</f>
        <v>#REF!</v>
      </c>
      <c r="D125" s="8">
        <v>7334.2</v>
      </c>
      <c r="E125" s="8">
        <f>E126+E129+E130+E134+E136+E145+E146+E147+E157+E151+E153+E154+E155</f>
        <v>0</v>
      </c>
      <c r="F125" s="8">
        <f t="shared" si="2"/>
        <v>7334.2</v>
      </c>
      <c r="G125" s="8">
        <v>7527.9</v>
      </c>
      <c r="H125" s="8">
        <f>H126+H129+H130+H134+H136+H145+H146+H147+H157+H151+H153+H154+H155</f>
        <v>0</v>
      </c>
      <c r="I125" s="8">
        <f t="shared" si="3"/>
        <v>7527.9</v>
      </c>
      <c r="J125" s="8">
        <f>J126+J129+J130+J134+J136+J145+J146+J147+J157+J151+J153+J154</f>
        <v>0</v>
      </c>
      <c r="K125" s="8">
        <f>K126+K129+K130+K134+K136+K145+K146+K147+K157+K151+K153+K154</f>
        <v>0</v>
      </c>
    </row>
    <row r="126" spans="1:11" s="16" customFormat="1" ht="17.25" customHeight="1" hidden="1">
      <c r="A126" s="17" t="s">
        <v>489</v>
      </c>
      <c r="B126" s="39" t="s">
        <v>490</v>
      </c>
      <c r="C126" s="18" t="e">
        <f>D126-#REF!</f>
        <v>#REF!</v>
      </c>
      <c r="D126" s="18">
        <v>375</v>
      </c>
      <c r="E126" s="18">
        <f>E127+E128</f>
        <v>0</v>
      </c>
      <c r="F126" s="18">
        <f t="shared" si="2"/>
        <v>375</v>
      </c>
      <c r="G126" s="18">
        <v>375</v>
      </c>
      <c r="H126" s="18">
        <f>H127+H128</f>
        <v>0</v>
      </c>
      <c r="I126" s="18">
        <f t="shared" si="3"/>
        <v>375</v>
      </c>
      <c r="J126" s="18">
        <f>J127+J128</f>
        <v>0</v>
      </c>
      <c r="K126" s="18">
        <f>K127+K128</f>
        <v>0</v>
      </c>
    </row>
    <row r="127" spans="1:11" ht="40.5" customHeight="1" hidden="1">
      <c r="A127" s="27" t="s">
        <v>491</v>
      </c>
      <c r="B127" s="38" t="s">
        <v>286</v>
      </c>
      <c r="C127" s="15" t="e">
        <f>D127-#REF!</f>
        <v>#REF!</v>
      </c>
      <c r="D127" s="15">
        <v>350</v>
      </c>
      <c r="E127" s="15"/>
      <c r="F127" s="15">
        <f t="shared" si="2"/>
        <v>350</v>
      </c>
      <c r="G127" s="15">
        <v>350</v>
      </c>
      <c r="H127" s="15"/>
      <c r="I127" s="15">
        <f t="shared" si="3"/>
        <v>350</v>
      </c>
      <c r="J127" s="15"/>
      <c r="K127" s="15"/>
    </row>
    <row r="128" spans="1:11" ht="41.25" customHeight="1" hidden="1">
      <c r="A128" s="27" t="s">
        <v>496</v>
      </c>
      <c r="B128" s="38" t="s">
        <v>497</v>
      </c>
      <c r="C128" s="15" t="e">
        <f>D128-#REF!</f>
        <v>#REF!</v>
      </c>
      <c r="D128" s="15">
        <v>25</v>
      </c>
      <c r="E128" s="15"/>
      <c r="F128" s="15">
        <f t="shared" si="2"/>
        <v>25</v>
      </c>
      <c r="G128" s="15">
        <v>25</v>
      </c>
      <c r="H128" s="15"/>
      <c r="I128" s="15">
        <f t="shared" si="3"/>
        <v>25</v>
      </c>
      <c r="J128" s="15"/>
      <c r="K128" s="15"/>
    </row>
    <row r="129" spans="1:11" s="16" customFormat="1" ht="39.75" customHeight="1" hidden="1">
      <c r="A129" s="17" t="s">
        <v>498</v>
      </c>
      <c r="B129" s="39" t="s">
        <v>499</v>
      </c>
      <c r="C129" s="18" t="e">
        <f>D129-#REF!</f>
        <v>#REF!</v>
      </c>
      <c r="D129" s="18">
        <v>130</v>
      </c>
      <c r="E129" s="18"/>
      <c r="F129" s="18">
        <f t="shared" si="2"/>
        <v>130</v>
      </c>
      <c r="G129" s="18">
        <v>130</v>
      </c>
      <c r="H129" s="18"/>
      <c r="I129" s="18">
        <f t="shared" si="3"/>
        <v>130</v>
      </c>
      <c r="J129" s="18"/>
      <c r="K129" s="18"/>
    </row>
    <row r="130" spans="1:11" s="16" customFormat="1" ht="51" hidden="1">
      <c r="A130" s="17" t="s">
        <v>500</v>
      </c>
      <c r="B130" s="39" t="s">
        <v>501</v>
      </c>
      <c r="C130" s="18">
        <f>C131</f>
        <v>0</v>
      </c>
      <c r="D130" s="18">
        <v>70</v>
      </c>
      <c r="E130" s="18">
        <f>E131</f>
        <v>0</v>
      </c>
      <c r="F130" s="18">
        <f t="shared" si="2"/>
        <v>70</v>
      </c>
      <c r="G130" s="18">
        <v>70</v>
      </c>
      <c r="H130" s="18">
        <f>H131</f>
        <v>0</v>
      </c>
      <c r="I130" s="18">
        <f t="shared" si="3"/>
        <v>70</v>
      </c>
      <c r="J130" s="18">
        <f>J131</f>
        <v>0</v>
      </c>
      <c r="K130" s="18">
        <f>K131</f>
        <v>0</v>
      </c>
    </row>
    <row r="131" spans="1:11" s="19" customFormat="1" ht="28.5" customHeight="1" hidden="1">
      <c r="A131" s="27" t="s">
        <v>509</v>
      </c>
      <c r="B131" s="40" t="s">
        <v>510</v>
      </c>
      <c r="C131" s="15"/>
      <c r="D131" s="15">
        <v>70</v>
      </c>
      <c r="E131" s="15"/>
      <c r="F131" s="15">
        <f t="shared" si="2"/>
        <v>70</v>
      </c>
      <c r="G131" s="15">
        <v>70</v>
      </c>
      <c r="H131" s="15"/>
      <c r="I131" s="15">
        <f t="shared" si="3"/>
        <v>70</v>
      </c>
      <c r="J131" s="15"/>
      <c r="K131" s="15"/>
    </row>
    <row r="132" spans="1:11" ht="38.25" hidden="1">
      <c r="A132" s="17" t="s">
        <v>502</v>
      </c>
      <c r="B132" s="39" t="s">
        <v>5</v>
      </c>
      <c r="C132" s="15" t="e">
        <f>D132-#REF!</f>
        <v>#REF!</v>
      </c>
      <c r="D132" s="15">
        <v>0</v>
      </c>
      <c r="E132" s="15"/>
      <c r="F132" s="15">
        <f t="shared" si="2"/>
        <v>0</v>
      </c>
      <c r="G132" s="15">
        <v>0</v>
      </c>
      <c r="H132" s="15"/>
      <c r="I132" s="15">
        <f t="shared" si="3"/>
        <v>0</v>
      </c>
      <c r="J132" s="15"/>
      <c r="K132" s="15"/>
    </row>
    <row r="133" spans="1:11" ht="38.25" hidden="1">
      <c r="A133" s="27" t="s">
        <v>6</v>
      </c>
      <c r="B133" s="40" t="s">
        <v>7</v>
      </c>
      <c r="C133" s="15" t="e">
        <f>D133-#REF!</f>
        <v>#REF!</v>
      </c>
      <c r="D133" s="15">
        <v>0</v>
      </c>
      <c r="E133" s="15"/>
      <c r="F133" s="15">
        <f t="shared" si="2"/>
        <v>0</v>
      </c>
      <c r="G133" s="15">
        <v>0</v>
      </c>
      <c r="H133" s="15"/>
      <c r="I133" s="15">
        <f t="shared" si="3"/>
        <v>0</v>
      </c>
      <c r="J133" s="15"/>
      <c r="K133" s="15"/>
    </row>
    <row r="134" spans="1:11" ht="25.5" hidden="1">
      <c r="A134" s="17" t="s">
        <v>8</v>
      </c>
      <c r="B134" s="39" t="s">
        <v>9</v>
      </c>
      <c r="C134" s="15" t="e">
        <f>D134-#REF!</f>
        <v>#REF!</v>
      </c>
      <c r="D134" s="15">
        <v>0</v>
      </c>
      <c r="E134" s="15">
        <f>E135</f>
        <v>0</v>
      </c>
      <c r="F134" s="15">
        <f t="shared" si="2"/>
        <v>0</v>
      </c>
      <c r="G134" s="15">
        <v>0</v>
      </c>
      <c r="H134" s="15">
        <f>H135</f>
        <v>0</v>
      </c>
      <c r="I134" s="15">
        <f t="shared" si="3"/>
        <v>0</v>
      </c>
      <c r="J134" s="15">
        <f>J135</f>
        <v>0</v>
      </c>
      <c r="K134" s="15">
        <f>K135</f>
        <v>0</v>
      </c>
    </row>
    <row r="135" spans="1:11" ht="38.25" hidden="1">
      <c r="A135" s="27" t="s">
        <v>10</v>
      </c>
      <c r="B135" s="40" t="s">
        <v>11</v>
      </c>
      <c r="C135" s="15" t="e">
        <f>D135-#REF!</f>
        <v>#REF!</v>
      </c>
      <c r="D135" s="15">
        <v>0</v>
      </c>
      <c r="E135" s="15"/>
      <c r="F135" s="15">
        <f t="shared" si="2"/>
        <v>0</v>
      </c>
      <c r="G135" s="15">
        <v>0</v>
      </c>
      <c r="H135" s="15"/>
      <c r="I135" s="15">
        <f t="shared" si="3"/>
        <v>0</v>
      </c>
      <c r="J135" s="15"/>
      <c r="K135" s="15"/>
    </row>
    <row r="136" spans="1:11" ht="66" customHeight="1" hidden="1">
      <c r="A136" s="17" t="s">
        <v>203</v>
      </c>
      <c r="B136" s="39" t="s">
        <v>329</v>
      </c>
      <c r="C136" s="18" t="e">
        <f>D136-#REF!</f>
        <v>#REF!</v>
      </c>
      <c r="D136" s="18">
        <v>89.6</v>
      </c>
      <c r="E136" s="18">
        <f>E137+E138+E140+E141+E143+E139</f>
        <v>0</v>
      </c>
      <c r="F136" s="18">
        <f t="shared" si="2"/>
        <v>89.6</v>
      </c>
      <c r="G136" s="18">
        <v>85.9</v>
      </c>
      <c r="H136" s="18">
        <f>H137+H138+H140+H141+H143+H139</f>
        <v>0</v>
      </c>
      <c r="I136" s="18">
        <f t="shared" si="3"/>
        <v>85.9</v>
      </c>
      <c r="J136" s="18">
        <f>J137+J138+J140+J141+J143+J139</f>
        <v>0</v>
      </c>
      <c r="K136" s="18">
        <f>K137+K138+K140+K141+K143+K139</f>
        <v>0</v>
      </c>
    </row>
    <row r="137" spans="1:11" ht="25.5" hidden="1">
      <c r="A137" s="27" t="s">
        <v>12</v>
      </c>
      <c r="B137" s="40" t="s">
        <v>219</v>
      </c>
      <c r="C137" s="15" t="e">
        <f>D137-#REF!</f>
        <v>#REF!</v>
      </c>
      <c r="D137" s="15">
        <v>0</v>
      </c>
      <c r="E137" s="15"/>
      <c r="F137" s="15">
        <f aca="true" t="shared" si="4" ref="F137:F200">D137+E137</f>
        <v>0</v>
      </c>
      <c r="G137" s="15">
        <v>0</v>
      </c>
      <c r="H137" s="15"/>
      <c r="I137" s="15">
        <f aca="true" t="shared" si="5" ref="I137:I200">G137+H137</f>
        <v>0</v>
      </c>
      <c r="J137" s="15"/>
      <c r="K137" s="15"/>
    </row>
    <row r="138" spans="1:11" s="16" customFormat="1" ht="25.5" hidden="1">
      <c r="A138" s="27" t="s">
        <v>220</v>
      </c>
      <c r="B138" s="40" t="s">
        <v>221</v>
      </c>
      <c r="C138" s="15" t="e">
        <f>D138-#REF!</f>
        <v>#REF!</v>
      </c>
      <c r="D138" s="15">
        <v>0</v>
      </c>
      <c r="E138" s="15"/>
      <c r="F138" s="15">
        <f t="shared" si="4"/>
        <v>0</v>
      </c>
      <c r="G138" s="15">
        <v>0</v>
      </c>
      <c r="H138" s="15"/>
      <c r="I138" s="15">
        <f t="shared" si="5"/>
        <v>0</v>
      </c>
      <c r="J138" s="15"/>
      <c r="K138" s="15"/>
    </row>
    <row r="139" spans="1:11" ht="25.5" hidden="1">
      <c r="A139" s="27" t="s">
        <v>222</v>
      </c>
      <c r="B139" s="40" t="s">
        <v>298</v>
      </c>
      <c r="C139" s="15" t="e">
        <f>D139-#REF!</f>
        <v>#REF!</v>
      </c>
      <c r="D139" s="15">
        <v>0</v>
      </c>
      <c r="E139" s="15"/>
      <c r="F139" s="15">
        <f t="shared" si="4"/>
        <v>0</v>
      </c>
      <c r="G139" s="15">
        <v>0</v>
      </c>
      <c r="H139" s="15"/>
      <c r="I139" s="15">
        <f t="shared" si="5"/>
        <v>0</v>
      </c>
      <c r="J139" s="15"/>
      <c r="K139" s="15"/>
    </row>
    <row r="140" spans="1:11" ht="16.5" customHeight="1" hidden="1">
      <c r="A140" s="27" t="s">
        <v>223</v>
      </c>
      <c r="B140" s="40" t="s">
        <v>299</v>
      </c>
      <c r="C140" s="15" t="e">
        <f>D140-#REF!</f>
        <v>#REF!</v>
      </c>
      <c r="D140" s="15">
        <v>89.6</v>
      </c>
      <c r="E140" s="15"/>
      <c r="F140" s="15">
        <f t="shared" si="4"/>
        <v>89.6</v>
      </c>
      <c r="G140" s="15">
        <v>85.9</v>
      </c>
      <c r="H140" s="15"/>
      <c r="I140" s="15">
        <f t="shared" si="5"/>
        <v>85.9</v>
      </c>
      <c r="J140" s="15"/>
      <c r="K140" s="15"/>
    </row>
    <row r="141" spans="1:11" ht="25.5" hidden="1">
      <c r="A141" s="27" t="s">
        <v>224</v>
      </c>
      <c r="B141" s="40" t="s">
        <v>225</v>
      </c>
      <c r="C141" s="15" t="e">
        <f>D141-#REF!</f>
        <v>#REF!</v>
      </c>
      <c r="D141" s="15">
        <v>0</v>
      </c>
      <c r="E141" s="15">
        <f>E142</f>
        <v>0</v>
      </c>
      <c r="F141" s="15">
        <f t="shared" si="4"/>
        <v>0</v>
      </c>
      <c r="G141" s="15">
        <v>0</v>
      </c>
      <c r="H141" s="15">
        <f>H142</f>
        <v>0</v>
      </c>
      <c r="I141" s="15">
        <f t="shared" si="5"/>
        <v>0</v>
      </c>
      <c r="J141" s="15">
        <f>J142</f>
        <v>0</v>
      </c>
      <c r="K141" s="15">
        <f>K142</f>
        <v>0</v>
      </c>
    </row>
    <row r="142" spans="1:11" ht="38.25" hidden="1">
      <c r="A142" s="27" t="s">
        <v>226</v>
      </c>
      <c r="B142" s="40" t="s">
        <v>227</v>
      </c>
      <c r="C142" s="15" t="e">
        <f>D142-#REF!</f>
        <v>#REF!</v>
      </c>
      <c r="D142" s="15">
        <v>0</v>
      </c>
      <c r="E142" s="15"/>
      <c r="F142" s="15">
        <f t="shared" si="4"/>
        <v>0</v>
      </c>
      <c r="G142" s="15">
        <v>0</v>
      </c>
      <c r="H142" s="15"/>
      <c r="I142" s="15">
        <f t="shared" si="5"/>
        <v>0</v>
      </c>
      <c r="J142" s="15"/>
      <c r="K142" s="15"/>
    </row>
    <row r="143" spans="1:11" ht="25.5" hidden="1">
      <c r="A143" s="27" t="s">
        <v>228</v>
      </c>
      <c r="B143" s="40" t="s">
        <v>229</v>
      </c>
      <c r="C143" s="15" t="e">
        <f>D143-#REF!</f>
        <v>#REF!</v>
      </c>
      <c r="D143" s="15">
        <v>0</v>
      </c>
      <c r="E143" s="15">
        <f>E144</f>
        <v>0</v>
      </c>
      <c r="F143" s="15">
        <f t="shared" si="4"/>
        <v>0</v>
      </c>
      <c r="G143" s="15">
        <v>0</v>
      </c>
      <c r="H143" s="15">
        <f>H144</f>
        <v>0</v>
      </c>
      <c r="I143" s="15">
        <f t="shared" si="5"/>
        <v>0</v>
      </c>
      <c r="J143" s="15">
        <f>J144</f>
        <v>0</v>
      </c>
      <c r="K143" s="15">
        <f>K144</f>
        <v>0</v>
      </c>
    </row>
    <row r="144" spans="1:11" ht="26.25" customHeight="1" hidden="1">
      <c r="A144" s="27" t="s">
        <v>230</v>
      </c>
      <c r="B144" s="40" t="s">
        <v>231</v>
      </c>
      <c r="C144" s="15" t="e">
        <f>D144-#REF!</f>
        <v>#REF!</v>
      </c>
      <c r="D144" s="15">
        <v>0</v>
      </c>
      <c r="E144" s="15"/>
      <c r="F144" s="15">
        <f t="shared" si="4"/>
        <v>0</v>
      </c>
      <c r="G144" s="15">
        <v>0</v>
      </c>
      <c r="H144" s="15"/>
      <c r="I144" s="15">
        <f t="shared" si="5"/>
        <v>0</v>
      </c>
      <c r="J144" s="15"/>
      <c r="K144" s="15"/>
    </row>
    <row r="145" spans="1:11" ht="25.5" hidden="1">
      <c r="A145" s="17" t="s">
        <v>232</v>
      </c>
      <c r="B145" s="39" t="s">
        <v>234</v>
      </c>
      <c r="C145" s="18" t="e">
        <f>D145-#REF!</f>
        <v>#REF!</v>
      </c>
      <c r="D145" s="18">
        <v>0</v>
      </c>
      <c r="E145" s="18"/>
      <c r="F145" s="18">
        <f t="shared" si="4"/>
        <v>0</v>
      </c>
      <c r="G145" s="18">
        <v>0</v>
      </c>
      <c r="H145" s="18"/>
      <c r="I145" s="18">
        <f t="shared" si="5"/>
        <v>0</v>
      </c>
      <c r="J145" s="18"/>
      <c r="K145" s="18"/>
    </row>
    <row r="146" spans="1:11" ht="51" hidden="1">
      <c r="A146" s="17" t="s">
        <v>235</v>
      </c>
      <c r="B146" s="39" t="s">
        <v>236</v>
      </c>
      <c r="C146" s="18" t="e">
        <f>D146-#REF!</f>
        <v>#REF!</v>
      </c>
      <c r="D146" s="18">
        <v>90</v>
      </c>
      <c r="E146" s="18">
        <v>0</v>
      </c>
      <c r="F146" s="18">
        <f t="shared" si="4"/>
        <v>90</v>
      </c>
      <c r="G146" s="18">
        <v>90</v>
      </c>
      <c r="H146" s="18">
        <v>0</v>
      </c>
      <c r="I146" s="18">
        <f t="shared" si="5"/>
        <v>90</v>
      </c>
      <c r="J146" s="18">
        <v>0</v>
      </c>
      <c r="K146" s="18">
        <v>0</v>
      </c>
    </row>
    <row r="147" spans="1:11" ht="16.5" customHeight="1" hidden="1">
      <c r="A147" s="17" t="s">
        <v>237</v>
      </c>
      <c r="B147" s="39" t="s">
        <v>238</v>
      </c>
      <c r="C147" s="18" t="e">
        <f>D147-#REF!</f>
        <v>#REF!</v>
      </c>
      <c r="D147" s="18">
        <v>8</v>
      </c>
      <c r="E147" s="18">
        <f>E150</f>
        <v>0</v>
      </c>
      <c r="F147" s="18">
        <f t="shared" si="4"/>
        <v>8</v>
      </c>
      <c r="G147" s="18">
        <v>8</v>
      </c>
      <c r="H147" s="18">
        <f>H150</f>
        <v>0</v>
      </c>
      <c r="I147" s="18">
        <f t="shared" si="5"/>
        <v>8</v>
      </c>
      <c r="J147" s="18">
        <f>J150</f>
        <v>0</v>
      </c>
      <c r="K147" s="18">
        <f>K150</f>
        <v>0</v>
      </c>
    </row>
    <row r="148" spans="1:11" s="19" customFormat="1" ht="30.75" customHeight="1" hidden="1">
      <c r="A148" s="27" t="s">
        <v>239</v>
      </c>
      <c r="B148" s="40" t="s">
        <v>240</v>
      </c>
      <c r="C148" s="15" t="e">
        <f>D148-#REF!</f>
        <v>#REF!</v>
      </c>
      <c r="D148" s="15">
        <v>0</v>
      </c>
      <c r="E148" s="15">
        <f>E149</f>
        <v>0</v>
      </c>
      <c r="F148" s="15">
        <f t="shared" si="4"/>
        <v>0</v>
      </c>
      <c r="G148" s="15">
        <v>0</v>
      </c>
      <c r="H148" s="15">
        <f>H149</f>
        <v>0</v>
      </c>
      <c r="I148" s="15">
        <f t="shared" si="5"/>
        <v>0</v>
      </c>
      <c r="J148" s="15">
        <f>J149</f>
        <v>0</v>
      </c>
      <c r="K148" s="15">
        <f>K149</f>
        <v>0</v>
      </c>
    </row>
    <row r="149" spans="1:11" s="19" customFormat="1" ht="38.25" hidden="1">
      <c r="A149" s="27" t="s">
        <v>241</v>
      </c>
      <c r="B149" s="40" t="s">
        <v>242</v>
      </c>
      <c r="C149" s="15" t="e">
        <f>D149-#REF!</f>
        <v>#REF!</v>
      </c>
      <c r="D149" s="15">
        <v>0</v>
      </c>
      <c r="E149" s="15"/>
      <c r="F149" s="15">
        <f t="shared" si="4"/>
        <v>0</v>
      </c>
      <c r="G149" s="15">
        <v>0</v>
      </c>
      <c r="H149" s="15"/>
      <c r="I149" s="15">
        <f t="shared" si="5"/>
        <v>0</v>
      </c>
      <c r="J149" s="15"/>
      <c r="K149" s="15"/>
    </row>
    <row r="150" spans="1:11" s="19" customFormat="1" ht="18" customHeight="1" hidden="1">
      <c r="A150" s="27" t="s">
        <v>243</v>
      </c>
      <c r="B150" s="40" t="s">
        <v>244</v>
      </c>
      <c r="C150" s="15" t="e">
        <f>D150-#REF!</f>
        <v>#REF!</v>
      </c>
      <c r="D150" s="15">
        <v>8</v>
      </c>
      <c r="E150" s="15"/>
      <c r="F150" s="15">
        <f t="shared" si="4"/>
        <v>8</v>
      </c>
      <c r="G150" s="15">
        <v>8</v>
      </c>
      <c r="H150" s="15"/>
      <c r="I150" s="15">
        <f t="shared" si="5"/>
        <v>8</v>
      </c>
      <c r="J150" s="15"/>
      <c r="K150" s="15"/>
    </row>
    <row r="151" spans="1:11" ht="28.5" customHeight="1" hidden="1">
      <c r="A151" s="17" t="s">
        <v>245</v>
      </c>
      <c r="B151" s="39" t="s">
        <v>246</v>
      </c>
      <c r="C151" s="18" t="e">
        <f>D151-#REF!</f>
        <v>#REF!</v>
      </c>
      <c r="D151" s="18">
        <v>0</v>
      </c>
      <c r="E151" s="18">
        <f>E152</f>
        <v>0</v>
      </c>
      <c r="F151" s="18">
        <f t="shared" si="4"/>
        <v>0</v>
      </c>
      <c r="G151" s="18">
        <v>0</v>
      </c>
      <c r="H151" s="18">
        <f>H152</f>
        <v>0</v>
      </c>
      <c r="I151" s="18">
        <f t="shared" si="5"/>
        <v>0</v>
      </c>
      <c r="J151" s="18">
        <f>J152</f>
        <v>0</v>
      </c>
      <c r="K151" s="18">
        <f>K152</f>
        <v>0</v>
      </c>
    </row>
    <row r="152" spans="1:11" ht="38.25" hidden="1">
      <c r="A152" s="27" t="s">
        <v>247</v>
      </c>
      <c r="B152" s="40" t="s">
        <v>13</v>
      </c>
      <c r="C152" s="15" t="e">
        <f>D152-#REF!</f>
        <v>#REF!</v>
      </c>
      <c r="D152" s="15">
        <v>0</v>
      </c>
      <c r="E152" s="15"/>
      <c r="F152" s="15">
        <f t="shared" si="4"/>
        <v>0</v>
      </c>
      <c r="G152" s="15">
        <v>0</v>
      </c>
      <c r="H152" s="15"/>
      <c r="I152" s="15">
        <f t="shared" si="5"/>
        <v>0</v>
      </c>
      <c r="J152" s="15"/>
      <c r="K152" s="15"/>
    </row>
    <row r="153" spans="1:11" s="16" customFormat="1" ht="42" customHeight="1" hidden="1">
      <c r="A153" s="17" t="s">
        <v>14</v>
      </c>
      <c r="B153" s="39" t="s">
        <v>300</v>
      </c>
      <c r="C153" s="18" t="e">
        <f>D153-#REF!</f>
        <v>#REF!</v>
      </c>
      <c r="D153" s="18">
        <v>6.6</v>
      </c>
      <c r="E153" s="18"/>
      <c r="F153" s="18">
        <f t="shared" si="4"/>
        <v>6.6</v>
      </c>
      <c r="G153" s="18">
        <v>7</v>
      </c>
      <c r="H153" s="18"/>
      <c r="I153" s="18">
        <f t="shared" si="5"/>
        <v>7</v>
      </c>
      <c r="J153" s="18"/>
      <c r="K153" s="18"/>
    </row>
    <row r="154" spans="1:11" s="16" customFormat="1" ht="28.5" customHeight="1" hidden="1">
      <c r="A154" s="17" t="s">
        <v>4</v>
      </c>
      <c r="B154" s="39" t="s">
        <v>3</v>
      </c>
      <c r="C154" s="18" t="e">
        <f>D154-#REF!</f>
        <v>#REF!</v>
      </c>
      <c r="D154" s="18">
        <v>3400</v>
      </c>
      <c r="E154" s="18"/>
      <c r="F154" s="18">
        <f t="shared" si="4"/>
        <v>3400</v>
      </c>
      <c r="G154" s="18">
        <v>3600</v>
      </c>
      <c r="H154" s="18"/>
      <c r="I154" s="18">
        <f t="shared" si="5"/>
        <v>3600</v>
      </c>
      <c r="J154" s="18"/>
      <c r="K154" s="18"/>
    </row>
    <row r="155" spans="1:11" s="16" customFormat="1" ht="28.5" customHeight="1" hidden="1">
      <c r="A155" s="17" t="s">
        <v>170</v>
      </c>
      <c r="B155" s="39" t="s">
        <v>171</v>
      </c>
      <c r="C155" s="18"/>
      <c r="D155" s="18">
        <v>300</v>
      </c>
      <c r="E155" s="18">
        <f>E156</f>
        <v>0</v>
      </c>
      <c r="F155" s="18">
        <f t="shared" si="4"/>
        <v>300</v>
      </c>
      <c r="G155" s="18">
        <v>295</v>
      </c>
      <c r="H155" s="18">
        <f>H156</f>
        <v>0</v>
      </c>
      <c r="I155" s="18">
        <f t="shared" si="5"/>
        <v>295</v>
      </c>
      <c r="J155" s="18"/>
      <c r="K155" s="18"/>
    </row>
    <row r="156" spans="1:11" s="19" customFormat="1" ht="28.5" customHeight="1" hidden="1">
      <c r="A156" s="27" t="s">
        <v>172</v>
      </c>
      <c r="B156" s="40" t="s">
        <v>173</v>
      </c>
      <c r="C156" s="15"/>
      <c r="D156" s="15">
        <v>300</v>
      </c>
      <c r="E156" s="15"/>
      <c r="F156" s="15">
        <f t="shared" si="4"/>
        <v>300</v>
      </c>
      <c r="G156" s="15">
        <v>295</v>
      </c>
      <c r="H156" s="15"/>
      <c r="I156" s="15">
        <f t="shared" si="5"/>
        <v>295</v>
      </c>
      <c r="J156" s="15"/>
      <c r="K156" s="15"/>
    </row>
    <row r="157" spans="1:11" ht="17.25" customHeight="1" hidden="1">
      <c r="A157" s="17" t="s">
        <v>15</v>
      </c>
      <c r="B157" s="39" t="s">
        <v>16</v>
      </c>
      <c r="C157" s="18" t="e">
        <f>D157-#REF!</f>
        <v>#REF!</v>
      </c>
      <c r="D157" s="18">
        <v>2865</v>
      </c>
      <c r="E157" s="18">
        <f>E158</f>
        <v>0</v>
      </c>
      <c r="F157" s="18">
        <f t="shared" si="4"/>
        <v>2865</v>
      </c>
      <c r="G157" s="18">
        <v>2867</v>
      </c>
      <c r="H157" s="18">
        <f>H158</f>
        <v>0</v>
      </c>
      <c r="I157" s="18">
        <f t="shared" si="5"/>
        <v>2867</v>
      </c>
      <c r="J157" s="18">
        <f>J158</f>
        <v>0</v>
      </c>
      <c r="K157" s="18">
        <f>K158</f>
        <v>0</v>
      </c>
    </row>
    <row r="158" spans="1:11" ht="25.5" hidden="1">
      <c r="A158" s="27" t="s">
        <v>17</v>
      </c>
      <c r="B158" s="40" t="s">
        <v>301</v>
      </c>
      <c r="C158" s="15" t="e">
        <f>D158-#REF!</f>
        <v>#REF!</v>
      </c>
      <c r="D158" s="15">
        <v>2865</v>
      </c>
      <c r="E158" s="15"/>
      <c r="F158" s="15">
        <f t="shared" si="4"/>
        <v>2865</v>
      </c>
      <c r="G158" s="15">
        <v>2867</v>
      </c>
      <c r="H158" s="15"/>
      <c r="I158" s="15">
        <f t="shared" si="5"/>
        <v>2867</v>
      </c>
      <c r="J158" s="15"/>
      <c r="K158" s="15"/>
    </row>
    <row r="159" spans="1:11" ht="15" customHeight="1" hidden="1">
      <c r="A159" s="7" t="s">
        <v>18</v>
      </c>
      <c r="B159" s="30" t="s">
        <v>19</v>
      </c>
      <c r="C159" s="8" t="e">
        <f>D159-#REF!</f>
        <v>#REF!</v>
      </c>
      <c r="D159" s="8">
        <v>20</v>
      </c>
      <c r="E159" s="8">
        <f>E160+E162</f>
        <v>0</v>
      </c>
      <c r="F159" s="8">
        <f t="shared" si="4"/>
        <v>20</v>
      </c>
      <c r="G159" s="8">
        <v>20</v>
      </c>
      <c r="H159" s="8">
        <f>H160+H162</f>
        <v>0</v>
      </c>
      <c r="I159" s="8">
        <f t="shared" si="5"/>
        <v>20</v>
      </c>
      <c r="J159" s="8">
        <f>J160+J162</f>
        <v>0</v>
      </c>
      <c r="K159" s="8">
        <f>K160+K162</f>
        <v>0</v>
      </c>
    </row>
    <row r="160" spans="1:11" ht="16.5" customHeight="1" hidden="1">
      <c r="A160" s="13" t="s">
        <v>20</v>
      </c>
      <c r="B160" s="33" t="s">
        <v>21</v>
      </c>
      <c r="C160" s="14" t="e">
        <f>D160-#REF!</f>
        <v>#REF!</v>
      </c>
      <c r="D160" s="14">
        <v>0</v>
      </c>
      <c r="E160" s="14">
        <f>E161</f>
        <v>0</v>
      </c>
      <c r="F160" s="14">
        <f t="shared" si="4"/>
        <v>0</v>
      </c>
      <c r="G160" s="14">
        <v>0</v>
      </c>
      <c r="H160" s="14">
        <f>H161</f>
        <v>0</v>
      </c>
      <c r="I160" s="14">
        <f t="shared" si="5"/>
        <v>0</v>
      </c>
      <c r="J160" s="14">
        <f>J161</f>
        <v>0</v>
      </c>
      <c r="K160" s="14">
        <f>K161</f>
        <v>0</v>
      </c>
    </row>
    <row r="161" spans="1:11" ht="25.5" hidden="1">
      <c r="A161" s="11" t="s">
        <v>22</v>
      </c>
      <c r="B161" s="32" t="s">
        <v>302</v>
      </c>
      <c r="C161" s="12" t="e">
        <f>D161-#REF!</f>
        <v>#REF!</v>
      </c>
      <c r="D161" s="12">
        <v>0</v>
      </c>
      <c r="E161" s="12"/>
      <c r="F161" s="12">
        <f t="shared" si="4"/>
        <v>0</v>
      </c>
      <c r="G161" s="12">
        <v>0</v>
      </c>
      <c r="H161" s="12"/>
      <c r="I161" s="12">
        <f t="shared" si="5"/>
        <v>0</v>
      </c>
      <c r="J161" s="12"/>
      <c r="K161" s="12"/>
    </row>
    <row r="162" spans="1:11" ht="14.25" customHeight="1" hidden="1">
      <c r="A162" s="13" t="s">
        <v>23</v>
      </c>
      <c r="B162" s="33" t="s">
        <v>24</v>
      </c>
      <c r="C162" s="14" t="e">
        <f>D162-#REF!</f>
        <v>#REF!</v>
      </c>
      <c r="D162" s="14">
        <v>20</v>
      </c>
      <c r="E162" s="14">
        <f>E163</f>
        <v>0</v>
      </c>
      <c r="F162" s="14">
        <f t="shared" si="4"/>
        <v>20</v>
      </c>
      <c r="G162" s="14">
        <v>20</v>
      </c>
      <c r="H162" s="14">
        <f>H163</f>
        <v>0</v>
      </c>
      <c r="I162" s="14">
        <f t="shared" si="5"/>
        <v>20</v>
      </c>
      <c r="J162" s="14">
        <f>J163</f>
        <v>0</v>
      </c>
      <c r="K162" s="14">
        <f>K163</f>
        <v>0</v>
      </c>
    </row>
    <row r="163" spans="1:11" ht="12.75" hidden="1">
      <c r="A163" s="11" t="s">
        <v>25</v>
      </c>
      <c r="B163" s="32" t="s">
        <v>26</v>
      </c>
      <c r="C163" s="12" t="e">
        <f>D163-#REF!</f>
        <v>#REF!</v>
      </c>
      <c r="D163" s="12">
        <v>20</v>
      </c>
      <c r="E163" s="12"/>
      <c r="F163" s="12">
        <f t="shared" si="4"/>
        <v>20</v>
      </c>
      <c r="G163" s="12">
        <v>20</v>
      </c>
      <c r="H163" s="12"/>
      <c r="I163" s="12">
        <f t="shared" si="5"/>
        <v>20</v>
      </c>
      <c r="J163" s="12"/>
      <c r="K163" s="12"/>
    </row>
    <row r="164" spans="1:11" ht="12.75" hidden="1">
      <c r="A164" s="7" t="s">
        <v>27</v>
      </c>
      <c r="B164" s="31" t="s">
        <v>28</v>
      </c>
      <c r="C164" s="8" t="e">
        <f>D164-#REF!</f>
        <v>#REF!</v>
      </c>
      <c r="D164" s="8">
        <v>1983018.5</v>
      </c>
      <c r="E164" s="8">
        <f>E165+E243+E252+E247</f>
        <v>0</v>
      </c>
      <c r="F164" s="8">
        <f t="shared" si="4"/>
        <v>1983018.5</v>
      </c>
      <c r="G164" s="8">
        <v>2032564.5</v>
      </c>
      <c r="H164" s="8">
        <f>H165+H243+H252+H247</f>
        <v>0</v>
      </c>
      <c r="I164" s="8">
        <f t="shared" si="5"/>
        <v>2032564.5</v>
      </c>
      <c r="J164" s="8">
        <f>J165+J243+J252+J247</f>
        <v>0</v>
      </c>
      <c r="K164" s="8">
        <f>K165+K243+K252+K247</f>
        <v>0</v>
      </c>
    </row>
    <row r="165" spans="1:13" ht="15.75" customHeight="1" hidden="1">
      <c r="A165" s="20" t="s">
        <v>29</v>
      </c>
      <c r="B165" s="30" t="s">
        <v>30</v>
      </c>
      <c r="C165" s="8" t="e">
        <f>D165-#REF!</f>
        <v>#REF!</v>
      </c>
      <c r="D165" s="8">
        <v>1983018.5</v>
      </c>
      <c r="E165" s="8">
        <f>E166+E170+E192+E229</f>
        <v>0</v>
      </c>
      <c r="F165" s="8">
        <f t="shared" si="4"/>
        <v>1983018.5</v>
      </c>
      <c r="G165" s="8">
        <v>2032564.5</v>
      </c>
      <c r="H165" s="8">
        <f>H166+H170+H192+H229</f>
        <v>0</v>
      </c>
      <c r="I165" s="8">
        <f t="shared" si="5"/>
        <v>2032564.5</v>
      </c>
      <c r="J165" s="8">
        <f>J166+J170+J192+J229</f>
        <v>0</v>
      </c>
      <c r="K165" s="8">
        <f>K166+K170+K192+K229</f>
        <v>0</v>
      </c>
      <c r="L165" s="60"/>
      <c r="M165" s="60"/>
    </row>
    <row r="166" spans="1:11" ht="16.5" customHeight="1" hidden="1">
      <c r="A166" s="25" t="s">
        <v>31</v>
      </c>
      <c r="B166" s="35" t="s">
        <v>32</v>
      </c>
      <c r="C166" s="14" t="e">
        <f>D166-#REF!</f>
        <v>#REF!</v>
      </c>
      <c r="D166" s="14">
        <v>32007.4</v>
      </c>
      <c r="E166" s="14">
        <f>E167</f>
        <v>0</v>
      </c>
      <c r="F166" s="14">
        <f t="shared" si="4"/>
        <v>32007.4</v>
      </c>
      <c r="G166" s="14">
        <v>32494.6</v>
      </c>
      <c r="H166" s="14">
        <f>H167</f>
        <v>0</v>
      </c>
      <c r="I166" s="14">
        <f t="shared" si="5"/>
        <v>32494.6</v>
      </c>
      <c r="J166" s="14">
        <f>J167</f>
        <v>0</v>
      </c>
      <c r="K166" s="14">
        <f>K167</f>
        <v>0</v>
      </c>
    </row>
    <row r="167" spans="1:11" ht="15.75" customHeight="1" hidden="1">
      <c r="A167" s="11" t="s">
        <v>33</v>
      </c>
      <c r="B167" s="32" t="s">
        <v>34</v>
      </c>
      <c r="C167" s="12" t="e">
        <f>D167-#REF!</f>
        <v>#REF!</v>
      </c>
      <c r="D167" s="12">
        <v>32007.4</v>
      </c>
      <c r="E167" s="12"/>
      <c r="F167" s="12">
        <f t="shared" si="4"/>
        <v>32007.4</v>
      </c>
      <c r="G167" s="12">
        <v>32494.6</v>
      </c>
      <c r="H167" s="12"/>
      <c r="I167" s="12">
        <f t="shared" si="5"/>
        <v>32494.6</v>
      </c>
      <c r="J167" s="12">
        <f>J168</f>
        <v>0</v>
      </c>
      <c r="K167" s="12">
        <f>K168</f>
        <v>0</v>
      </c>
    </row>
    <row r="168" spans="1:11" ht="17.25" customHeight="1" hidden="1">
      <c r="A168" s="11" t="s">
        <v>482</v>
      </c>
      <c r="B168" s="32" t="s">
        <v>144</v>
      </c>
      <c r="C168" s="12" t="e">
        <f>D168-#REF!</f>
        <v>#REF!</v>
      </c>
      <c r="D168" s="12">
        <v>0</v>
      </c>
      <c r="E168" s="12"/>
      <c r="F168" s="12">
        <f t="shared" si="4"/>
        <v>0</v>
      </c>
      <c r="G168" s="12">
        <v>0</v>
      </c>
      <c r="H168" s="12"/>
      <c r="I168" s="12">
        <f t="shared" si="5"/>
        <v>0</v>
      </c>
      <c r="J168" s="12"/>
      <c r="K168" s="12"/>
    </row>
    <row r="169" spans="1:11" ht="25.5" hidden="1">
      <c r="A169" s="11" t="s">
        <v>37</v>
      </c>
      <c r="B169" s="32" t="s">
        <v>38</v>
      </c>
      <c r="C169" s="12" t="e">
        <f>D169-#REF!</f>
        <v>#REF!</v>
      </c>
      <c r="D169" s="12">
        <v>0</v>
      </c>
      <c r="E169" s="12"/>
      <c r="F169" s="12">
        <f t="shared" si="4"/>
        <v>0</v>
      </c>
      <c r="G169" s="12">
        <v>0</v>
      </c>
      <c r="H169" s="12"/>
      <c r="I169" s="12">
        <f t="shared" si="5"/>
        <v>0</v>
      </c>
      <c r="J169" s="12"/>
      <c r="K169" s="12"/>
    </row>
    <row r="170" spans="1:11" ht="25.5" hidden="1">
      <c r="A170" s="25" t="s">
        <v>39</v>
      </c>
      <c r="B170" s="35" t="s">
        <v>40</v>
      </c>
      <c r="C170" s="14" t="e">
        <f>D170-#REF!</f>
        <v>#REF!</v>
      </c>
      <c r="D170" s="14">
        <v>39020.9</v>
      </c>
      <c r="E170" s="14">
        <f>E171+E190+E175+E177+E182+E173+E186+E179</f>
        <v>0</v>
      </c>
      <c r="F170" s="14">
        <f t="shared" si="4"/>
        <v>39020.9</v>
      </c>
      <c r="G170" s="14">
        <v>46417.3</v>
      </c>
      <c r="H170" s="14">
        <f>H171+H190+H175+H177+H182+H173+H186+H179</f>
        <v>0</v>
      </c>
      <c r="I170" s="14">
        <f t="shared" si="5"/>
        <v>46417.3</v>
      </c>
      <c r="J170" s="14">
        <f>J171+J190+J175+J177+J182+J173+J186+J179</f>
        <v>0</v>
      </c>
      <c r="K170" s="14">
        <f>K171+K190+K175+K177+K182+K173+K186+K179</f>
        <v>0</v>
      </c>
    </row>
    <row r="171" spans="1:11" ht="12.75" hidden="1">
      <c r="A171" s="26" t="s">
        <v>41</v>
      </c>
      <c r="B171" s="40" t="s">
        <v>42</v>
      </c>
      <c r="C171" s="15" t="e">
        <f>D171-#REF!</f>
        <v>#REF!</v>
      </c>
      <c r="D171" s="15">
        <v>0</v>
      </c>
      <c r="E171" s="15">
        <f>E172</f>
        <v>0</v>
      </c>
      <c r="F171" s="15">
        <f t="shared" si="4"/>
        <v>0</v>
      </c>
      <c r="G171" s="15">
        <v>0</v>
      </c>
      <c r="H171" s="15">
        <f>H172</f>
        <v>0</v>
      </c>
      <c r="I171" s="15">
        <f t="shared" si="5"/>
        <v>0</v>
      </c>
      <c r="J171" s="15">
        <f>J172</f>
        <v>0</v>
      </c>
      <c r="K171" s="15">
        <f>K172</f>
        <v>0</v>
      </c>
    </row>
    <row r="172" spans="1:11" ht="25.5" hidden="1">
      <c r="A172" s="26" t="s">
        <v>43</v>
      </c>
      <c r="B172" s="40" t="s">
        <v>44</v>
      </c>
      <c r="C172" s="15" t="e">
        <f>D172-#REF!</f>
        <v>#REF!</v>
      </c>
      <c r="D172" s="15">
        <v>0</v>
      </c>
      <c r="E172" s="15"/>
      <c r="F172" s="15">
        <f t="shared" si="4"/>
        <v>0</v>
      </c>
      <c r="G172" s="15">
        <v>0</v>
      </c>
      <c r="H172" s="15"/>
      <c r="I172" s="15">
        <f t="shared" si="5"/>
        <v>0</v>
      </c>
      <c r="J172" s="15"/>
      <c r="K172" s="15"/>
    </row>
    <row r="173" spans="1:11" ht="12.75" hidden="1">
      <c r="A173" s="26" t="s">
        <v>505</v>
      </c>
      <c r="B173" s="40" t="s">
        <v>503</v>
      </c>
      <c r="C173" s="15" t="e">
        <f>D173-#REF!</f>
        <v>#REF!</v>
      </c>
      <c r="D173" s="15">
        <v>0</v>
      </c>
      <c r="E173" s="15">
        <f>E174</f>
        <v>0</v>
      </c>
      <c r="F173" s="15">
        <f t="shared" si="4"/>
        <v>0</v>
      </c>
      <c r="G173" s="15">
        <v>0</v>
      </c>
      <c r="H173" s="15">
        <f>H174</f>
        <v>0</v>
      </c>
      <c r="I173" s="15">
        <f t="shared" si="5"/>
        <v>0</v>
      </c>
      <c r="J173" s="15">
        <f>J174</f>
        <v>0</v>
      </c>
      <c r="K173" s="15">
        <f>K174</f>
        <v>0</v>
      </c>
    </row>
    <row r="174" spans="1:11" ht="18" customHeight="1" hidden="1">
      <c r="A174" s="26" t="s">
        <v>506</v>
      </c>
      <c r="B174" s="40" t="s">
        <v>504</v>
      </c>
      <c r="C174" s="15" t="e">
        <f>D174-#REF!</f>
        <v>#REF!</v>
      </c>
      <c r="D174" s="15">
        <v>0</v>
      </c>
      <c r="E174" s="15"/>
      <c r="F174" s="15">
        <f t="shared" si="4"/>
        <v>0</v>
      </c>
      <c r="G174" s="15">
        <v>0</v>
      </c>
      <c r="H174" s="15"/>
      <c r="I174" s="15">
        <f t="shared" si="5"/>
        <v>0</v>
      </c>
      <c r="J174" s="15"/>
      <c r="K174" s="15"/>
    </row>
    <row r="175" spans="1:11" ht="51" hidden="1">
      <c r="A175" s="26" t="s">
        <v>45</v>
      </c>
      <c r="B175" s="40" t="s">
        <v>46</v>
      </c>
      <c r="C175" s="15" t="e">
        <f>D175-#REF!</f>
        <v>#REF!</v>
      </c>
      <c r="D175" s="15">
        <v>0</v>
      </c>
      <c r="E175" s="15">
        <f>E176</f>
        <v>0</v>
      </c>
      <c r="F175" s="15">
        <f t="shared" si="4"/>
        <v>0</v>
      </c>
      <c r="G175" s="15">
        <v>0</v>
      </c>
      <c r="H175" s="15">
        <f>H176</f>
        <v>0</v>
      </c>
      <c r="I175" s="15">
        <f t="shared" si="5"/>
        <v>0</v>
      </c>
      <c r="J175" s="15">
        <f>J176</f>
        <v>0</v>
      </c>
      <c r="K175" s="15">
        <f>K176</f>
        <v>0</v>
      </c>
    </row>
    <row r="176" spans="1:11" ht="38.25" hidden="1">
      <c r="A176" s="26" t="s">
        <v>47</v>
      </c>
      <c r="B176" s="40" t="s">
        <v>48</v>
      </c>
      <c r="C176" s="15" t="e">
        <f>D176-#REF!</f>
        <v>#REF!</v>
      </c>
      <c r="D176" s="15">
        <v>0</v>
      </c>
      <c r="E176" s="15"/>
      <c r="F176" s="15">
        <f t="shared" si="4"/>
        <v>0</v>
      </c>
      <c r="G176" s="15">
        <v>0</v>
      </c>
      <c r="H176" s="15"/>
      <c r="I176" s="15">
        <f t="shared" si="5"/>
        <v>0</v>
      </c>
      <c r="J176" s="15"/>
      <c r="K176" s="15"/>
    </row>
    <row r="177" spans="1:11" ht="38.25" hidden="1">
      <c r="A177" s="26" t="s">
        <v>49</v>
      </c>
      <c r="B177" s="40" t="s">
        <v>258</v>
      </c>
      <c r="C177" s="15" t="e">
        <f>D177-#REF!</f>
        <v>#REF!</v>
      </c>
      <c r="D177" s="15">
        <v>0</v>
      </c>
      <c r="E177" s="15">
        <f>E178</f>
        <v>0</v>
      </c>
      <c r="F177" s="15">
        <f t="shared" si="4"/>
        <v>0</v>
      </c>
      <c r="G177" s="15">
        <v>0</v>
      </c>
      <c r="H177" s="15">
        <f>H178</f>
        <v>0</v>
      </c>
      <c r="I177" s="15">
        <f t="shared" si="5"/>
        <v>0</v>
      </c>
      <c r="J177" s="15">
        <f>J178</f>
        <v>0</v>
      </c>
      <c r="K177" s="15">
        <f>K178</f>
        <v>0</v>
      </c>
    </row>
    <row r="178" spans="1:11" ht="51" hidden="1">
      <c r="A178" s="26" t="s">
        <v>259</v>
      </c>
      <c r="B178" s="40" t="s">
        <v>260</v>
      </c>
      <c r="C178" s="15" t="e">
        <f>D178-#REF!</f>
        <v>#REF!</v>
      </c>
      <c r="D178" s="15">
        <v>0</v>
      </c>
      <c r="E178" s="15"/>
      <c r="F178" s="15">
        <f t="shared" si="4"/>
        <v>0</v>
      </c>
      <c r="G178" s="15">
        <v>0</v>
      </c>
      <c r="H178" s="15"/>
      <c r="I178" s="15">
        <f t="shared" si="5"/>
        <v>0</v>
      </c>
      <c r="J178" s="15"/>
      <c r="K178" s="15"/>
    </row>
    <row r="179" spans="1:11" ht="55.5" customHeight="1" hidden="1">
      <c r="A179" s="26" t="s">
        <v>207</v>
      </c>
      <c r="B179" s="40" t="s">
        <v>492</v>
      </c>
      <c r="C179" s="15" t="e">
        <f>D179-#REF!</f>
        <v>#REF!</v>
      </c>
      <c r="D179" s="15">
        <v>0</v>
      </c>
      <c r="E179" s="15">
        <f>E180</f>
        <v>0</v>
      </c>
      <c r="F179" s="15">
        <f t="shared" si="4"/>
        <v>0</v>
      </c>
      <c r="G179" s="15">
        <v>0</v>
      </c>
      <c r="H179" s="15">
        <f>H180</f>
        <v>0</v>
      </c>
      <c r="I179" s="15">
        <f t="shared" si="5"/>
        <v>0</v>
      </c>
      <c r="J179" s="15">
        <f>J180</f>
        <v>0</v>
      </c>
      <c r="K179" s="15">
        <f>K180</f>
        <v>0</v>
      </c>
    </row>
    <row r="180" spans="1:11" ht="53.25" customHeight="1" hidden="1">
      <c r="A180" s="26" t="s">
        <v>208</v>
      </c>
      <c r="B180" s="40" t="s">
        <v>493</v>
      </c>
      <c r="C180" s="15" t="e">
        <f>D180-#REF!</f>
        <v>#REF!</v>
      </c>
      <c r="D180" s="15">
        <v>0</v>
      </c>
      <c r="E180" s="15">
        <f>E181</f>
        <v>0</v>
      </c>
      <c r="F180" s="15">
        <f t="shared" si="4"/>
        <v>0</v>
      </c>
      <c r="G180" s="15">
        <v>0</v>
      </c>
      <c r="H180" s="15">
        <f>H181</f>
        <v>0</v>
      </c>
      <c r="I180" s="15">
        <f t="shared" si="5"/>
        <v>0</v>
      </c>
      <c r="J180" s="15">
        <f>J181</f>
        <v>0</v>
      </c>
      <c r="K180" s="15">
        <f>K181</f>
        <v>0</v>
      </c>
    </row>
    <row r="181" spans="1:11" ht="41.25" customHeight="1" hidden="1">
      <c r="A181" s="26" t="s">
        <v>209</v>
      </c>
      <c r="B181" s="40" t="s">
        <v>494</v>
      </c>
      <c r="C181" s="15" t="e">
        <f>D181-#REF!</f>
        <v>#REF!</v>
      </c>
      <c r="D181" s="15">
        <v>0</v>
      </c>
      <c r="E181" s="15"/>
      <c r="F181" s="15">
        <f t="shared" si="4"/>
        <v>0</v>
      </c>
      <c r="G181" s="15">
        <v>0</v>
      </c>
      <c r="H181" s="15"/>
      <c r="I181" s="15">
        <f t="shared" si="5"/>
        <v>0</v>
      </c>
      <c r="J181" s="15"/>
      <c r="K181" s="15"/>
    </row>
    <row r="182" spans="1:11" ht="51" hidden="1">
      <c r="A182" s="26" t="s">
        <v>261</v>
      </c>
      <c r="B182" s="40" t="s">
        <v>262</v>
      </c>
      <c r="C182" s="15" t="e">
        <f>D182-#REF!</f>
        <v>#REF!</v>
      </c>
      <c r="D182" s="15">
        <v>0</v>
      </c>
      <c r="E182" s="15">
        <f>E183+E185</f>
        <v>0</v>
      </c>
      <c r="F182" s="15">
        <f t="shared" si="4"/>
        <v>0</v>
      </c>
      <c r="G182" s="15">
        <v>0</v>
      </c>
      <c r="H182" s="15">
        <f>H183+H185</f>
        <v>0</v>
      </c>
      <c r="I182" s="15">
        <f t="shared" si="5"/>
        <v>0</v>
      </c>
      <c r="J182" s="15">
        <f>J183+J185</f>
        <v>0</v>
      </c>
      <c r="K182" s="15">
        <f>K183+K185</f>
        <v>0</v>
      </c>
    </row>
    <row r="183" spans="1:11" ht="38.25" hidden="1">
      <c r="A183" s="26" t="s">
        <v>263</v>
      </c>
      <c r="B183" s="40" t="s">
        <v>264</v>
      </c>
      <c r="C183" s="15" t="e">
        <f>D183-#REF!</f>
        <v>#REF!</v>
      </c>
      <c r="D183" s="15">
        <v>0</v>
      </c>
      <c r="E183" s="15">
        <f>E184</f>
        <v>0</v>
      </c>
      <c r="F183" s="15">
        <f t="shared" si="4"/>
        <v>0</v>
      </c>
      <c r="G183" s="15">
        <v>0</v>
      </c>
      <c r="H183" s="15">
        <f>H184</f>
        <v>0</v>
      </c>
      <c r="I183" s="15">
        <f t="shared" si="5"/>
        <v>0</v>
      </c>
      <c r="J183" s="15">
        <f>J184</f>
        <v>0</v>
      </c>
      <c r="K183" s="15">
        <f>K184</f>
        <v>0</v>
      </c>
    </row>
    <row r="184" spans="1:11" ht="38.25" hidden="1">
      <c r="A184" s="26" t="s">
        <v>265</v>
      </c>
      <c r="B184" s="40" t="s">
        <v>303</v>
      </c>
      <c r="C184" s="15" t="e">
        <f>D184-#REF!</f>
        <v>#REF!</v>
      </c>
      <c r="D184" s="15">
        <v>0</v>
      </c>
      <c r="E184" s="15"/>
      <c r="F184" s="15">
        <f t="shared" si="4"/>
        <v>0</v>
      </c>
      <c r="G184" s="15">
        <v>0</v>
      </c>
      <c r="H184" s="15"/>
      <c r="I184" s="15">
        <f t="shared" si="5"/>
        <v>0</v>
      </c>
      <c r="J184" s="15"/>
      <c r="K184" s="15"/>
    </row>
    <row r="185" spans="1:11" ht="38.25" hidden="1">
      <c r="A185" s="26" t="s">
        <v>233</v>
      </c>
      <c r="B185" s="40" t="s">
        <v>403</v>
      </c>
      <c r="C185" s="15" t="e">
        <f>D185-#REF!</f>
        <v>#REF!</v>
      </c>
      <c r="D185" s="15">
        <v>0</v>
      </c>
      <c r="E185" s="15"/>
      <c r="F185" s="15">
        <f t="shared" si="4"/>
        <v>0</v>
      </c>
      <c r="G185" s="15">
        <v>0</v>
      </c>
      <c r="H185" s="15"/>
      <c r="I185" s="15">
        <f t="shared" si="5"/>
        <v>0</v>
      </c>
      <c r="J185" s="15"/>
      <c r="K185" s="15"/>
    </row>
    <row r="186" spans="1:11" ht="51" hidden="1">
      <c r="A186" s="26" t="s">
        <v>512</v>
      </c>
      <c r="B186" s="40" t="s">
        <v>511</v>
      </c>
      <c r="C186" s="15" t="e">
        <f>D186-#REF!</f>
        <v>#REF!</v>
      </c>
      <c r="D186" s="15">
        <v>0</v>
      </c>
      <c r="E186" s="15">
        <f>E187</f>
        <v>0</v>
      </c>
      <c r="F186" s="15">
        <f t="shared" si="4"/>
        <v>0</v>
      </c>
      <c r="G186" s="15">
        <v>0</v>
      </c>
      <c r="H186" s="15">
        <f>H187</f>
        <v>0</v>
      </c>
      <c r="I186" s="15">
        <f t="shared" si="5"/>
        <v>0</v>
      </c>
      <c r="J186" s="15">
        <f>J187</f>
        <v>0</v>
      </c>
      <c r="K186" s="15">
        <f>K187</f>
        <v>0</v>
      </c>
    </row>
    <row r="187" spans="1:11" ht="51" hidden="1">
      <c r="A187" s="26" t="s">
        <v>513</v>
      </c>
      <c r="B187" s="40" t="s">
        <v>139</v>
      </c>
      <c r="C187" s="15" t="e">
        <f>D187-#REF!</f>
        <v>#REF!</v>
      </c>
      <c r="D187" s="15">
        <v>0</v>
      </c>
      <c r="E187" s="15"/>
      <c r="F187" s="15">
        <f t="shared" si="4"/>
        <v>0</v>
      </c>
      <c r="G187" s="15">
        <v>0</v>
      </c>
      <c r="H187" s="15"/>
      <c r="I187" s="15">
        <f t="shared" si="5"/>
        <v>0</v>
      </c>
      <c r="J187" s="15"/>
      <c r="K187" s="15"/>
    </row>
    <row r="188" spans="1:11" s="19" customFormat="1" ht="25.5" hidden="1">
      <c r="A188" s="26" t="s">
        <v>56</v>
      </c>
      <c r="B188" s="40" t="s">
        <v>57</v>
      </c>
      <c r="C188" s="15" t="e">
        <f>D188-#REF!</f>
        <v>#REF!</v>
      </c>
      <c r="D188" s="15">
        <v>0</v>
      </c>
      <c r="E188" s="15">
        <f>E189</f>
        <v>0</v>
      </c>
      <c r="F188" s="15">
        <f t="shared" si="4"/>
        <v>0</v>
      </c>
      <c r="G188" s="15">
        <v>0</v>
      </c>
      <c r="H188" s="15">
        <f>H189</f>
        <v>0</v>
      </c>
      <c r="I188" s="15">
        <f t="shared" si="5"/>
        <v>0</v>
      </c>
      <c r="J188" s="15">
        <f>J189</f>
        <v>0</v>
      </c>
      <c r="K188" s="15">
        <f>K189</f>
        <v>0</v>
      </c>
    </row>
    <row r="189" spans="1:11" ht="25.5" hidden="1">
      <c r="A189" s="26" t="s">
        <v>55</v>
      </c>
      <c r="B189" s="40" t="s">
        <v>54</v>
      </c>
      <c r="C189" s="15" t="e">
        <f>D189-#REF!</f>
        <v>#REF!</v>
      </c>
      <c r="D189" s="15">
        <v>0</v>
      </c>
      <c r="E189" s="15"/>
      <c r="F189" s="15">
        <f t="shared" si="4"/>
        <v>0</v>
      </c>
      <c r="G189" s="15">
        <v>0</v>
      </c>
      <c r="H189" s="15"/>
      <c r="I189" s="15">
        <f t="shared" si="5"/>
        <v>0</v>
      </c>
      <c r="J189" s="15"/>
      <c r="K189" s="15"/>
    </row>
    <row r="190" spans="1:11" ht="12.75" hidden="1">
      <c r="A190" s="22" t="s">
        <v>266</v>
      </c>
      <c r="B190" s="32" t="s">
        <v>267</v>
      </c>
      <c r="C190" s="15" t="e">
        <f>D190-#REF!</f>
        <v>#REF!</v>
      </c>
      <c r="D190" s="15">
        <v>39020.9</v>
      </c>
      <c r="E190" s="15">
        <f>E191</f>
        <v>0</v>
      </c>
      <c r="F190" s="15">
        <f t="shared" si="4"/>
        <v>39020.9</v>
      </c>
      <c r="G190" s="15">
        <v>46417.3</v>
      </c>
      <c r="H190" s="15">
        <f>H191</f>
        <v>0</v>
      </c>
      <c r="I190" s="15">
        <f t="shared" si="5"/>
        <v>46417.3</v>
      </c>
      <c r="J190" s="15">
        <f>J191</f>
        <v>0</v>
      </c>
      <c r="K190" s="15">
        <f>K191</f>
        <v>0</v>
      </c>
    </row>
    <row r="191" spans="1:11" ht="15" customHeight="1" hidden="1">
      <c r="A191" s="22" t="s">
        <v>268</v>
      </c>
      <c r="B191" s="32" t="s">
        <v>304</v>
      </c>
      <c r="C191" s="15" t="e">
        <f>D191-#REF!</f>
        <v>#REF!</v>
      </c>
      <c r="D191" s="15">
        <v>39020.9</v>
      </c>
      <c r="E191" s="15"/>
      <c r="F191" s="15">
        <f t="shared" si="4"/>
        <v>39020.9</v>
      </c>
      <c r="G191" s="15">
        <v>46417.3</v>
      </c>
      <c r="H191" s="15"/>
      <c r="I191" s="15">
        <f t="shared" si="5"/>
        <v>46417.3</v>
      </c>
      <c r="J191" s="15"/>
      <c r="K191" s="15"/>
    </row>
    <row r="192" spans="1:11" ht="17.25" customHeight="1" hidden="1">
      <c r="A192" s="25" t="s">
        <v>269</v>
      </c>
      <c r="B192" s="34" t="s">
        <v>270</v>
      </c>
      <c r="C192" s="14" t="e">
        <f>D192-#REF!</f>
        <v>#REF!</v>
      </c>
      <c r="D192" s="14">
        <v>1410733.5</v>
      </c>
      <c r="E192" s="14">
        <f>E195+E197+E199+E201+E203+E207+E209+E211+E213+E215+E227+E217+E219+E221+E205+E223+E225</f>
        <v>0</v>
      </c>
      <c r="F192" s="14">
        <f t="shared" si="4"/>
        <v>1410733.5</v>
      </c>
      <c r="G192" s="14">
        <v>1411335.7</v>
      </c>
      <c r="H192" s="14">
        <f>H195+H197+H199+H201+H203+H207+H209+H211+H213+H215+H227+H217+H219+H221+H205+H223+H225</f>
        <v>0</v>
      </c>
      <c r="I192" s="14">
        <f t="shared" si="5"/>
        <v>1411335.7</v>
      </c>
      <c r="J192" s="14">
        <f>J195+J197+J199+J201+J203+J207+J209+J211+J213+J215+J227+J217+J219+J221+J205+J223+J225</f>
        <v>0</v>
      </c>
      <c r="K192" s="14">
        <f>K195+K197+K199+K201+K203+K207+K209+K211+K213+K215+K227+K217+K219+K221+K205+K223+K225</f>
        <v>0</v>
      </c>
    </row>
    <row r="193" spans="1:11" ht="27" customHeight="1" hidden="1">
      <c r="A193" s="26" t="s">
        <v>50</v>
      </c>
      <c r="B193" s="36" t="s">
        <v>51</v>
      </c>
      <c r="C193" s="14" t="e">
        <f>D193-#REF!</f>
        <v>#REF!</v>
      </c>
      <c r="D193" s="14">
        <v>0</v>
      </c>
      <c r="E193" s="14"/>
      <c r="F193" s="14">
        <f t="shared" si="4"/>
        <v>0</v>
      </c>
      <c r="G193" s="14">
        <v>0</v>
      </c>
      <c r="H193" s="14"/>
      <c r="I193" s="14">
        <f t="shared" si="5"/>
        <v>0</v>
      </c>
      <c r="J193" s="14"/>
      <c r="K193" s="14"/>
    </row>
    <row r="194" spans="1:11" ht="18" customHeight="1" hidden="1">
      <c r="A194" s="26" t="s">
        <v>52</v>
      </c>
      <c r="B194" s="36" t="s">
        <v>248</v>
      </c>
      <c r="C194" s="14" t="e">
        <f>D194-#REF!</f>
        <v>#REF!</v>
      </c>
      <c r="D194" s="14">
        <v>0</v>
      </c>
      <c r="E194" s="14"/>
      <c r="F194" s="14">
        <f t="shared" si="4"/>
        <v>0</v>
      </c>
      <c r="G194" s="14">
        <v>0</v>
      </c>
      <c r="H194" s="14"/>
      <c r="I194" s="14">
        <f t="shared" si="5"/>
        <v>0</v>
      </c>
      <c r="J194" s="14"/>
      <c r="K194" s="14"/>
    </row>
    <row r="195" spans="1:11" ht="18" customHeight="1" hidden="1">
      <c r="A195" s="26" t="s">
        <v>249</v>
      </c>
      <c r="B195" s="36" t="s">
        <v>250</v>
      </c>
      <c r="C195" s="15" t="e">
        <f>D195-#REF!</f>
        <v>#REF!</v>
      </c>
      <c r="D195" s="15">
        <v>5181</v>
      </c>
      <c r="E195" s="15">
        <f>E196</f>
        <v>0</v>
      </c>
      <c r="F195" s="15">
        <f t="shared" si="4"/>
        <v>5181</v>
      </c>
      <c r="G195" s="15">
        <v>5181</v>
      </c>
      <c r="H195" s="15">
        <f>H196</f>
        <v>0</v>
      </c>
      <c r="I195" s="15">
        <f t="shared" si="5"/>
        <v>5181</v>
      </c>
      <c r="J195" s="15">
        <f>J196</f>
        <v>0</v>
      </c>
      <c r="K195" s="15">
        <f>K196</f>
        <v>0</v>
      </c>
    </row>
    <row r="196" spans="1:11" ht="25.5" hidden="1">
      <c r="A196" s="26" t="s">
        <v>251</v>
      </c>
      <c r="B196" s="36" t="s">
        <v>305</v>
      </c>
      <c r="C196" s="15" t="e">
        <f>D196-#REF!</f>
        <v>#REF!</v>
      </c>
      <c r="D196" s="15">
        <v>5181</v>
      </c>
      <c r="E196" s="15"/>
      <c r="F196" s="15">
        <f t="shared" si="4"/>
        <v>5181</v>
      </c>
      <c r="G196" s="15">
        <v>5181</v>
      </c>
      <c r="H196" s="15"/>
      <c r="I196" s="15">
        <f t="shared" si="5"/>
        <v>5181</v>
      </c>
      <c r="J196" s="15"/>
      <c r="K196" s="15"/>
    </row>
    <row r="197" spans="1:11" ht="38.25" hidden="1">
      <c r="A197" s="22" t="s">
        <v>252</v>
      </c>
      <c r="B197" s="36" t="s">
        <v>253</v>
      </c>
      <c r="C197" s="15" t="e">
        <f>D197-#REF!</f>
        <v>#REF!</v>
      </c>
      <c r="D197" s="15">
        <v>0</v>
      </c>
      <c r="E197" s="15">
        <f>E198</f>
        <v>0</v>
      </c>
      <c r="F197" s="15">
        <f t="shared" si="4"/>
        <v>0</v>
      </c>
      <c r="G197" s="15">
        <v>0</v>
      </c>
      <c r="H197" s="15">
        <f>H198</f>
        <v>0</v>
      </c>
      <c r="I197" s="15">
        <f t="shared" si="5"/>
        <v>0</v>
      </c>
      <c r="J197" s="15">
        <f>J198</f>
        <v>0</v>
      </c>
      <c r="K197" s="15">
        <f>K198</f>
        <v>0</v>
      </c>
    </row>
    <row r="198" spans="1:11" ht="38.25" hidden="1">
      <c r="A198" s="22" t="s">
        <v>254</v>
      </c>
      <c r="B198" s="36" t="s">
        <v>255</v>
      </c>
      <c r="C198" s="15" t="e">
        <f>D198-#REF!</f>
        <v>#REF!</v>
      </c>
      <c r="D198" s="15">
        <v>0</v>
      </c>
      <c r="E198" s="15">
        <v>0</v>
      </c>
      <c r="F198" s="15">
        <f t="shared" si="4"/>
        <v>0</v>
      </c>
      <c r="G198" s="15">
        <v>0</v>
      </c>
      <c r="H198" s="15">
        <v>0</v>
      </c>
      <c r="I198" s="15">
        <f t="shared" si="5"/>
        <v>0</v>
      </c>
      <c r="J198" s="15">
        <v>0</v>
      </c>
      <c r="K198" s="15">
        <v>0</v>
      </c>
    </row>
    <row r="199" spans="1:11" ht="38.25" hidden="1">
      <c r="A199" s="22" t="s">
        <v>256</v>
      </c>
      <c r="B199" s="36" t="s">
        <v>257</v>
      </c>
      <c r="C199" s="15" t="e">
        <f>D199-#REF!</f>
        <v>#REF!</v>
      </c>
      <c r="D199" s="15">
        <v>0</v>
      </c>
      <c r="E199" s="15">
        <f>E200</f>
        <v>0</v>
      </c>
      <c r="F199" s="15">
        <f t="shared" si="4"/>
        <v>0</v>
      </c>
      <c r="G199" s="15">
        <v>0</v>
      </c>
      <c r="H199" s="15">
        <f>H200</f>
        <v>0</v>
      </c>
      <c r="I199" s="15">
        <f t="shared" si="5"/>
        <v>0</v>
      </c>
      <c r="J199" s="15">
        <f>J200</f>
        <v>0</v>
      </c>
      <c r="K199" s="15">
        <f>K200</f>
        <v>0</v>
      </c>
    </row>
    <row r="200" spans="1:11" ht="26.25" customHeight="1" hidden="1">
      <c r="A200" s="22" t="s">
        <v>53</v>
      </c>
      <c r="B200" s="36" t="s">
        <v>58</v>
      </c>
      <c r="C200" s="15" t="e">
        <f>D200-#REF!</f>
        <v>#REF!</v>
      </c>
      <c r="D200" s="15">
        <v>0</v>
      </c>
      <c r="E200" s="15"/>
      <c r="F200" s="15">
        <f t="shared" si="4"/>
        <v>0</v>
      </c>
      <c r="G200" s="15">
        <v>0</v>
      </c>
      <c r="H200" s="15"/>
      <c r="I200" s="15">
        <f t="shared" si="5"/>
        <v>0</v>
      </c>
      <c r="J200" s="15"/>
      <c r="K200" s="15"/>
    </row>
    <row r="201" spans="1:11" ht="25.5" hidden="1">
      <c r="A201" s="22" t="s">
        <v>59</v>
      </c>
      <c r="B201" s="32" t="s">
        <v>60</v>
      </c>
      <c r="C201" s="15" t="e">
        <f>D201-#REF!</f>
        <v>#REF!</v>
      </c>
      <c r="D201" s="15">
        <v>20075.5</v>
      </c>
      <c r="E201" s="15">
        <f>E202</f>
        <v>0</v>
      </c>
      <c r="F201" s="15">
        <f aca="true" t="shared" si="6" ref="F201:F254">D201+E201</f>
        <v>20075.5</v>
      </c>
      <c r="G201" s="15">
        <v>20075.5</v>
      </c>
      <c r="H201" s="15">
        <f>H202</f>
        <v>0</v>
      </c>
      <c r="I201" s="15">
        <f aca="true" t="shared" si="7" ref="I201:I254">G201+H201</f>
        <v>20075.5</v>
      </c>
      <c r="J201" s="15">
        <f>J202</f>
        <v>0</v>
      </c>
      <c r="K201" s="15">
        <f>K202</f>
        <v>0</v>
      </c>
    </row>
    <row r="202" spans="1:11" ht="27" customHeight="1" hidden="1">
      <c r="A202" s="22" t="s">
        <v>61</v>
      </c>
      <c r="B202" s="32" t="s">
        <v>62</v>
      </c>
      <c r="C202" s="15" t="e">
        <f>D202-#REF!</f>
        <v>#REF!</v>
      </c>
      <c r="D202" s="15">
        <v>20075.5</v>
      </c>
      <c r="E202" s="15"/>
      <c r="F202" s="15">
        <f t="shared" si="6"/>
        <v>20075.5</v>
      </c>
      <c r="G202" s="15">
        <v>20075.5</v>
      </c>
      <c r="H202" s="15"/>
      <c r="I202" s="15">
        <f t="shared" si="7"/>
        <v>20075.5</v>
      </c>
      <c r="J202" s="15"/>
      <c r="K202" s="15"/>
    </row>
    <row r="203" spans="1:11" ht="25.5" hidden="1">
      <c r="A203" s="22" t="s">
        <v>63</v>
      </c>
      <c r="B203" s="32" t="s">
        <v>65</v>
      </c>
      <c r="C203" s="15" t="e">
        <f>D203-#REF!</f>
        <v>#REF!</v>
      </c>
      <c r="D203" s="15">
        <v>1318583.5</v>
      </c>
      <c r="E203" s="15">
        <f>E204</f>
        <v>0</v>
      </c>
      <c r="F203" s="15">
        <f t="shared" si="6"/>
        <v>1318583.5</v>
      </c>
      <c r="G203" s="15">
        <v>1319489</v>
      </c>
      <c r="H203" s="15">
        <f>H204</f>
        <v>0</v>
      </c>
      <c r="I203" s="15">
        <f t="shared" si="7"/>
        <v>1319489</v>
      </c>
      <c r="J203" s="15">
        <f>J204</f>
        <v>0</v>
      </c>
      <c r="K203" s="15">
        <f>K204</f>
        <v>0</v>
      </c>
    </row>
    <row r="204" spans="1:11" ht="25.5" hidden="1">
      <c r="A204" s="22" t="s">
        <v>66</v>
      </c>
      <c r="B204" s="38" t="s">
        <v>306</v>
      </c>
      <c r="C204" s="15" t="e">
        <f>D204-#REF!</f>
        <v>#REF!</v>
      </c>
      <c r="D204" s="15">
        <v>1318583.5</v>
      </c>
      <c r="E204" s="15"/>
      <c r="F204" s="15">
        <f t="shared" si="6"/>
        <v>1318583.5</v>
      </c>
      <c r="G204" s="15">
        <v>1319489</v>
      </c>
      <c r="H204" s="15"/>
      <c r="I204" s="15">
        <f t="shared" si="7"/>
        <v>1319489</v>
      </c>
      <c r="J204" s="15"/>
      <c r="K204" s="15"/>
    </row>
    <row r="205" spans="1:11" ht="40.5" customHeight="1" hidden="1">
      <c r="A205" s="22" t="s">
        <v>67</v>
      </c>
      <c r="B205" s="38" t="s">
        <v>68</v>
      </c>
      <c r="C205" s="15" t="e">
        <f>D205-#REF!</f>
        <v>#REF!</v>
      </c>
      <c r="D205" s="15">
        <v>0</v>
      </c>
      <c r="E205" s="15">
        <f>E206</f>
        <v>0</v>
      </c>
      <c r="F205" s="15">
        <f t="shared" si="6"/>
        <v>0</v>
      </c>
      <c r="G205" s="15">
        <v>0</v>
      </c>
      <c r="H205" s="15">
        <f>H206</f>
        <v>0</v>
      </c>
      <c r="I205" s="15">
        <f t="shared" si="7"/>
        <v>0</v>
      </c>
      <c r="J205" s="15">
        <f>J206</f>
        <v>0</v>
      </c>
      <c r="K205" s="15">
        <f>K206</f>
        <v>0</v>
      </c>
    </row>
    <row r="206" spans="1:11" ht="51" hidden="1">
      <c r="A206" s="22" t="s">
        <v>69</v>
      </c>
      <c r="B206" s="38" t="s">
        <v>70</v>
      </c>
      <c r="C206" s="15" t="e">
        <f>D206-#REF!</f>
        <v>#REF!</v>
      </c>
      <c r="D206" s="15">
        <v>0</v>
      </c>
      <c r="E206" s="15">
        <v>0</v>
      </c>
      <c r="F206" s="15">
        <f t="shared" si="6"/>
        <v>0</v>
      </c>
      <c r="G206" s="15">
        <v>0</v>
      </c>
      <c r="H206" s="15">
        <v>0</v>
      </c>
      <c r="I206" s="15">
        <f t="shared" si="7"/>
        <v>0</v>
      </c>
      <c r="J206" s="15">
        <v>0</v>
      </c>
      <c r="K206" s="15">
        <v>0</v>
      </c>
    </row>
    <row r="207" spans="1:11" ht="40.5" customHeight="1" hidden="1">
      <c r="A207" s="22" t="s">
        <v>71</v>
      </c>
      <c r="B207" s="32" t="s">
        <v>72</v>
      </c>
      <c r="C207" s="15" t="e">
        <f>D207-#REF!</f>
        <v>#REF!</v>
      </c>
      <c r="D207" s="15">
        <v>37794.9</v>
      </c>
      <c r="E207" s="15">
        <f>E208</f>
        <v>0</v>
      </c>
      <c r="F207" s="15">
        <f t="shared" si="6"/>
        <v>37794.9</v>
      </c>
      <c r="G207" s="15">
        <v>37794.9</v>
      </c>
      <c r="H207" s="15">
        <f>H208</f>
        <v>0</v>
      </c>
      <c r="I207" s="15">
        <f t="shared" si="7"/>
        <v>37794.9</v>
      </c>
      <c r="J207" s="15">
        <f>J208</f>
        <v>0</v>
      </c>
      <c r="K207" s="15">
        <f>K208</f>
        <v>0</v>
      </c>
    </row>
    <row r="208" spans="1:11" ht="39" customHeight="1" hidden="1">
      <c r="A208" s="22" t="s">
        <v>73</v>
      </c>
      <c r="B208" s="32" t="s">
        <v>74</v>
      </c>
      <c r="C208" s="15" t="e">
        <f>D208-#REF!</f>
        <v>#REF!</v>
      </c>
      <c r="D208" s="15">
        <v>37794.9</v>
      </c>
      <c r="E208" s="15"/>
      <c r="F208" s="15">
        <f t="shared" si="6"/>
        <v>37794.9</v>
      </c>
      <c r="G208" s="15">
        <v>37794.9</v>
      </c>
      <c r="H208" s="15"/>
      <c r="I208" s="15">
        <f t="shared" si="7"/>
        <v>37794.9</v>
      </c>
      <c r="J208" s="15"/>
      <c r="K208" s="15"/>
    </row>
    <row r="209" spans="1:11" ht="127.5" hidden="1">
      <c r="A209" s="22" t="s">
        <v>75</v>
      </c>
      <c r="B209" s="32" t="s">
        <v>178</v>
      </c>
      <c r="C209" s="15" t="e">
        <f>D209-#REF!</f>
        <v>#REF!</v>
      </c>
      <c r="D209" s="15">
        <v>0</v>
      </c>
      <c r="E209" s="15">
        <f>E210</f>
        <v>0</v>
      </c>
      <c r="F209" s="15">
        <f t="shared" si="6"/>
        <v>0</v>
      </c>
      <c r="G209" s="15">
        <v>0</v>
      </c>
      <c r="H209" s="15">
        <f>H210</f>
        <v>0</v>
      </c>
      <c r="I209" s="15">
        <f t="shared" si="7"/>
        <v>0</v>
      </c>
      <c r="J209" s="15">
        <f>J210</f>
        <v>0</v>
      </c>
      <c r="K209" s="15">
        <f>K210</f>
        <v>0</v>
      </c>
    </row>
    <row r="210" spans="1:11" ht="127.5" hidden="1">
      <c r="A210" s="22" t="s">
        <v>76</v>
      </c>
      <c r="B210" s="32" t="s">
        <v>179</v>
      </c>
      <c r="C210" s="15" t="e">
        <f>D210-#REF!</f>
        <v>#REF!</v>
      </c>
      <c r="D210" s="15">
        <v>0</v>
      </c>
      <c r="E210" s="15">
        <v>0</v>
      </c>
      <c r="F210" s="15">
        <f t="shared" si="6"/>
        <v>0</v>
      </c>
      <c r="G210" s="15">
        <v>0</v>
      </c>
      <c r="H210" s="15">
        <v>0</v>
      </c>
      <c r="I210" s="15">
        <f t="shared" si="7"/>
        <v>0</v>
      </c>
      <c r="J210" s="15">
        <v>0</v>
      </c>
      <c r="K210" s="15">
        <v>0</v>
      </c>
    </row>
    <row r="211" spans="1:11" ht="25.5" hidden="1">
      <c r="A211" s="22" t="s">
        <v>77</v>
      </c>
      <c r="B211" s="32" t="s">
        <v>78</v>
      </c>
      <c r="C211" s="15" t="e">
        <f>D211-#REF!</f>
        <v>#REF!</v>
      </c>
      <c r="D211" s="15">
        <v>22506.1</v>
      </c>
      <c r="E211" s="15">
        <f>E212</f>
        <v>0</v>
      </c>
      <c r="F211" s="15">
        <f t="shared" si="6"/>
        <v>22506.1</v>
      </c>
      <c r="G211" s="15">
        <v>22506.1</v>
      </c>
      <c r="H211" s="15">
        <f>H212</f>
        <v>0</v>
      </c>
      <c r="I211" s="15">
        <f t="shared" si="7"/>
        <v>22506.1</v>
      </c>
      <c r="J211" s="15">
        <f>J212</f>
        <v>0</v>
      </c>
      <c r="K211" s="15">
        <f>K212</f>
        <v>0</v>
      </c>
    </row>
    <row r="212" spans="1:11" ht="12.75" hidden="1">
      <c r="A212" s="22" t="s">
        <v>79</v>
      </c>
      <c r="B212" s="32" t="s">
        <v>307</v>
      </c>
      <c r="C212" s="15" t="e">
        <f>D212-#REF!</f>
        <v>#REF!</v>
      </c>
      <c r="D212" s="15">
        <v>22506.1</v>
      </c>
      <c r="E212" s="15">
        <v>0</v>
      </c>
      <c r="F212" s="15">
        <f t="shared" si="6"/>
        <v>22506.1</v>
      </c>
      <c r="G212" s="15">
        <v>22506.1</v>
      </c>
      <c r="H212" s="15">
        <v>0</v>
      </c>
      <c r="I212" s="15">
        <f t="shared" si="7"/>
        <v>22506.1</v>
      </c>
      <c r="J212" s="15">
        <v>0</v>
      </c>
      <c r="K212" s="15">
        <v>0</v>
      </c>
    </row>
    <row r="213" spans="1:11" ht="76.5" hidden="1">
      <c r="A213" s="22" t="s">
        <v>80</v>
      </c>
      <c r="B213" s="32" t="s">
        <v>180</v>
      </c>
      <c r="C213" s="15" t="e">
        <f>D213-#REF!</f>
        <v>#REF!</v>
      </c>
      <c r="D213" s="15">
        <v>0</v>
      </c>
      <c r="E213" s="15">
        <f>E214</f>
        <v>0</v>
      </c>
      <c r="F213" s="15">
        <f t="shared" si="6"/>
        <v>0</v>
      </c>
      <c r="G213" s="15">
        <v>0</v>
      </c>
      <c r="H213" s="15">
        <f>H214</f>
        <v>0</v>
      </c>
      <c r="I213" s="15">
        <f t="shared" si="7"/>
        <v>0</v>
      </c>
      <c r="J213" s="15">
        <f>J214</f>
        <v>0</v>
      </c>
      <c r="K213" s="15">
        <f>K214</f>
        <v>0</v>
      </c>
    </row>
    <row r="214" spans="1:11" ht="63.75" hidden="1">
      <c r="A214" s="22" t="s">
        <v>81</v>
      </c>
      <c r="B214" s="32" t="s">
        <v>181</v>
      </c>
      <c r="C214" s="15" t="e">
        <f>D214-#REF!</f>
        <v>#REF!</v>
      </c>
      <c r="D214" s="15">
        <v>0</v>
      </c>
      <c r="E214" s="15"/>
      <c r="F214" s="15">
        <f t="shared" si="6"/>
        <v>0</v>
      </c>
      <c r="G214" s="15">
        <v>0</v>
      </c>
      <c r="H214" s="15"/>
      <c r="I214" s="15">
        <f t="shared" si="7"/>
        <v>0</v>
      </c>
      <c r="J214" s="15"/>
      <c r="K214" s="15"/>
    </row>
    <row r="215" spans="1:11" ht="51" hidden="1">
      <c r="A215" s="22" t="s">
        <v>82</v>
      </c>
      <c r="B215" s="32" t="s">
        <v>83</v>
      </c>
      <c r="C215" s="15" t="e">
        <f>D215-#REF!</f>
        <v>#REF!</v>
      </c>
      <c r="D215" s="15">
        <v>0</v>
      </c>
      <c r="E215" s="15">
        <f>E216</f>
        <v>0</v>
      </c>
      <c r="F215" s="15">
        <f t="shared" si="6"/>
        <v>0</v>
      </c>
      <c r="G215" s="15">
        <v>0</v>
      </c>
      <c r="H215" s="15">
        <f>H216</f>
        <v>0</v>
      </c>
      <c r="I215" s="15">
        <f t="shared" si="7"/>
        <v>0</v>
      </c>
      <c r="J215" s="15">
        <f>J216</f>
        <v>0</v>
      </c>
      <c r="K215" s="15">
        <f>K216</f>
        <v>0</v>
      </c>
    </row>
    <row r="216" spans="1:11" ht="39" customHeight="1" hidden="1">
      <c r="A216" s="22" t="s">
        <v>84</v>
      </c>
      <c r="B216" s="32" t="s">
        <v>85</v>
      </c>
      <c r="C216" s="15" t="e">
        <f>D216-#REF!</f>
        <v>#REF!</v>
      </c>
      <c r="D216" s="15">
        <v>0</v>
      </c>
      <c r="E216" s="15"/>
      <c r="F216" s="15">
        <f t="shared" si="6"/>
        <v>0</v>
      </c>
      <c r="G216" s="15">
        <v>0</v>
      </c>
      <c r="H216" s="15"/>
      <c r="I216" s="15">
        <f t="shared" si="7"/>
        <v>0</v>
      </c>
      <c r="J216" s="15"/>
      <c r="K216" s="15"/>
    </row>
    <row r="217" spans="1:11" ht="63.75" hidden="1">
      <c r="A217" s="22" t="s">
        <v>86</v>
      </c>
      <c r="B217" s="32" t="s">
        <v>194</v>
      </c>
      <c r="C217" s="15" t="e">
        <f>D217-#REF!</f>
        <v>#REF!</v>
      </c>
      <c r="D217" s="15">
        <v>0</v>
      </c>
      <c r="E217" s="15">
        <f>E218</f>
        <v>0</v>
      </c>
      <c r="F217" s="15">
        <f t="shared" si="6"/>
        <v>0</v>
      </c>
      <c r="G217" s="15">
        <v>0</v>
      </c>
      <c r="H217" s="15">
        <f>H218</f>
        <v>0</v>
      </c>
      <c r="I217" s="15">
        <f t="shared" si="7"/>
        <v>0</v>
      </c>
      <c r="J217" s="15">
        <f>J218</f>
        <v>0</v>
      </c>
      <c r="K217" s="15">
        <f>K218</f>
        <v>0</v>
      </c>
    </row>
    <row r="218" spans="1:11" ht="53.25" customHeight="1" hidden="1">
      <c r="A218" s="22" t="s">
        <v>87</v>
      </c>
      <c r="B218" s="32" t="s">
        <v>308</v>
      </c>
      <c r="C218" s="15" t="e">
        <f>D218-#REF!</f>
        <v>#REF!</v>
      </c>
      <c r="D218" s="15">
        <v>0</v>
      </c>
      <c r="E218" s="15"/>
      <c r="F218" s="15">
        <f t="shared" si="6"/>
        <v>0</v>
      </c>
      <c r="G218" s="15">
        <v>0</v>
      </c>
      <c r="H218" s="15"/>
      <c r="I218" s="15">
        <f t="shared" si="7"/>
        <v>0</v>
      </c>
      <c r="J218" s="15"/>
      <c r="K218" s="15"/>
    </row>
    <row r="219" spans="1:11" ht="41.25" customHeight="1" hidden="1">
      <c r="A219" s="22" t="s">
        <v>88</v>
      </c>
      <c r="B219" s="32" t="s">
        <v>101</v>
      </c>
      <c r="C219" s="15" t="e">
        <f>D219-#REF!</f>
        <v>#REF!</v>
      </c>
      <c r="D219" s="15">
        <v>5177.1</v>
      </c>
      <c r="E219" s="15">
        <f>E220</f>
        <v>0</v>
      </c>
      <c r="F219" s="15">
        <f t="shared" si="6"/>
        <v>5177.1</v>
      </c>
      <c r="G219" s="15">
        <v>5177.1</v>
      </c>
      <c r="H219" s="15">
        <f>H220</f>
        <v>0</v>
      </c>
      <c r="I219" s="15">
        <f t="shared" si="7"/>
        <v>5177.1</v>
      </c>
      <c r="J219" s="15">
        <f>J220</f>
        <v>0</v>
      </c>
      <c r="K219" s="15">
        <f>K220</f>
        <v>0</v>
      </c>
    </row>
    <row r="220" spans="1:11" ht="40.5" customHeight="1" hidden="1">
      <c r="A220" s="22" t="s">
        <v>102</v>
      </c>
      <c r="B220" s="32" t="s">
        <v>195</v>
      </c>
      <c r="C220" s="15" t="e">
        <f>D220-#REF!</f>
        <v>#REF!</v>
      </c>
      <c r="D220" s="15">
        <v>5177.1</v>
      </c>
      <c r="E220" s="15"/>
      <c r="F220" s="15">
        <f t="shared" si="6"/>
        <v>5177.1</v>
      </c>
      <c r="G220" s="15">
        <v>5177.1</v>
      </c>
      <c r="H220" s="15"/>
      <c r="I220" s="15">
        <f t="shared" si="7"/>
        <v>5177.1</v>
      </c>
      <c r="J220" s="15">
        <v>0</v>
      </c>
      <c r="K220" s="15">
        <v>0</v>
      </c>
    </row>
    <row r="221" spans="1:11" ht="38.25" hidden="1">
      <c r="A221" s="22" t="s">
        <v>103</v>
      </c>
      <c r="B221" s="32" t="s">
        <v>104</v>
      </c>
      <c r="C221" s="15" t="e">
        <f>D221-#REF!</f>
        <v>#REF!</v>
      </c>
      <c r="D221" s="15">
        <v>0</v>
      </c>
      <c r="E221" s="15">
        <f>E222</f>
        <v>0</v>
      </c>
      <c r="F221" s="15">
        <f t="shared" si="6"/>
        <v>0</v>
      </c>
      <c r="G221" s="15">
        <v>0</v>
      </c>
      <c r="H221" s="15">
        <f>H222</f>
        <v>0</v>
      </c>
      <c r="I221" s="15">
        <f t="shared" si="7"/>
        <v>0</v>
      </c>
      <c r="J221" s="15">
        <f>J222</f>
        <v>0</v>
      </c>
      <c r="K221" s="15">
        <f>K222</f>
        <v>0</v>
      </c>
    </row>
    <row r="222" spans="1:11" ht="38.25" hidden="1">
      <c r="A222" s="22" t="s">
        <v>105</v>
      </c>
      <c r="B222" s="32" t="s">
        <v>106</v>
      </c>
      <c r="C222" s="15" t="e">
        <f>D222-#REF!</f>
        <v>#REF!</v>
      </c>
      <c r="D222" s="15">
        <v>0</v>
      </c>
      <c r="E222" s="15">
        <v>0</v>
      </c>
      <c r="F222" s="15">
        <f t="shared" si="6"/>
        <v>0</v>
      </c>
      <c r="G222" s="15">
        <v>0</v>
      </c>
      <c r="H222" s="15">
        <v>0</v>
      </c>
      <c r="I222" s="15">
        <f t="shared" si="7"/>
        <v>0</v>
      </c>
      <c r="J222" s="15">
        <v>0</v>
      </c>
      <c r="K222" s="15">
        <v>0</v>
      </c>
    </row>
    <row r="223" spans="1:11" ht="25.5" hidden="1">
      <c r="A223" s="22" t="s">
        <v>210</v>
      </c>
      <c r="B223" s="32" t="s">
        <v>495</v>
      </c>
      <c r="C223" s="15" t="e">
        <f>D223-#REF!</f>
        <v>#REF!</v>
      </c>
      <c r="D223" s="15">
        <v>0</v>
      </c>
      <c r="E223" s="15">
        <f>E224</f>
        <v>0</v>
      </c>
      <c r="F223" s="15">
        <f t="shared" si="6"/>
        <v>0</v>
      </c>
      <c r="G223" s="15">
        <v>0</v>
      </c>
      <c r="H223" s="15">
        <f>H224</f>
        <v>0</v>
      </c>
      <c r="I223" s="15">
        <f t="shared" si="7"/>
        <v>0</v>
      </c>
      <c r="J223" s="15">
        <f>J224</f>
        <v>0</v>
      </c>
      <c r="K223" s="15">
        <f>K224</f>
        <v>0</v>
      </c>
    </row>
    <row r="224" spans="1:11" ht="25.5" hidden="1">
      <c r="A224" s="22" t="s">
        <v>211</v>
      </c>
      <c r="B224" s="32" t="s">
        <v>309</v>
      </c>
      <c r="C224" s="15" t="e">
        <f>D224-#REF!</f>
        <v>#REF!</v>
      </c>
      <c r="D224" s="15">
        <v>0</v>
      </c>
      <c r="E224" s="15"/>
      <c r="F224" s="15">
        <f t="shared" si="6"/>
        <v>0</v>
      </c>
      <c r="G224" s="15">
        <v>0</v>
      </c>
      <c r="H224" s="15"/>
      <c r="I224" s="15">
        <f t="shared" si="7"/>
        <v>0</v>
      </c>
      <c r="J224" s="15"/>
      <c r="K224" s="15"/>
    </row>
    <row r="225" spans="1:11" ht="51" hidden="1">
      <c r="A225" s="24" t="s">
        <v>271</v>
      </c>
      <c r="B225" s="51" t="s">
        <v>272</v>
      </c>
      <c r="C225" s="15" t="e">
        <f>D225-#REF!</f>
        <v>#REF!</v>
      </c>
      <c r="D225" s="15">
        <v>0</v>
      </c>
      <c r="E225" s="15">
        <f>E226</f>
        <v>0</v>
      </c>
      <c r="F225" s="15">
        <f t="shared" si="6"/>
        <v>0</v>
      </c>
      <c r="G225" s="15">
        <v>0</v>
      </c>
      <c r="H225" s="15">
        <f>H226</f>
        <v>0</v>
      </c>
      <c r="I225" s="15">
        <f t="shared" si="7"/>
        <v>0</v>
      </c>
      <c r="J225" s="15">
        <f>J226</f>
        <v>0</v>
      </c>
      <c r="K225" s="15">
        <f>K226</f>
        <v>0</v>
      </c>
    </row>
    <row r="226" spans="1:11" ht="51" hidden="1">
      <c r="A226" s="24" t="s">
        <v>273</v>
      </c>
      <c r="B226" s="51" t="s">
        <v>274</v>
      </c>
      <c r="C226" s="15" t="e">
        <f>D226-#REF!</f>
        <v>#REF!</v>
      </c>
      <c r="D226" s="15">
        <v>0</v>
      </c>
      <c r="E226" s="15"/>
      <c r="F226" s="15">
        <f t="shared" si="6"/>
        <v>0</v>
      </c>
      <c r="G226" s="15">
        <v>0</v>
      </c>
      <c r="H226" s="15"/>
      <c r="I226" s="15">
        <f t="shared" si="7"/>
        <v>0</v>
      </c>
      <c r="J226" s="15"/>
      <c r="K226" s="15"/>
    </row>
    <row r="227" spans="1:11" ht="15.75" customHeight="1" hidden="1">
      <c r="A227" s="22" t="s">
        <v>107</v>
      </c>
      <c r="B227" s="32" t="s">
        <v>108</v>
      </c>
      <c r="C227" s="15" t="e">
        <f>D227-#REF!</f>
        <v>#REF!</v>
      </c>
      <c r="D227" s="15">
        <v>1415.4</v>
      </c>
      <c r="E227" s="15">
        <f>E228</f>
        <v>0</v>
      </c>
      <c r="F227" s="15">
        <f t="shared" si="6"/>
        <v>1415.4</v>
      </c>
      <c r="G227" s="15">
        <v>1112.1</v>
      </c>
      <c r="H227" s="15">
        <f>H228</f>
        <v>0</v>
      </c>
      <c r="I227" s="15">
        <f t="shared" si="7"/>
        <v>1112.1</v>
      </c>
      <c r="J227" s="15">
        <f>J228</f>
        <v>0</v>
      </c>
      <c r="K227" s="15">
        <f>K228</f>
        <v>0</v>
      </c>
    </row>
    <row r="228" spans="1:11" ht="12.75" hidden="1">
      <c r="A228" s="26" t="s">
        <v>109</v>
      </c>
      <c r="B228" s="40" t="s">
        <v>110</v>
      </c>
      <c r="C228" s="15" t="e">
        <f>D228-#REF!</f>
        <v>#REF!</v>
      </c>
      <c r="D228" s="15">
        <v>1415.4</v>
      </c>
      <c r="E228" s="15"/>
      <c r="F228" s="15">
        <f t="shared" si="6"/>
        <v>1415.4</v>
      </c>
      <c r="G228" s="15">
        <v>1112.1</v>
      </c>
      <c r="H228" s="15"/>
      <c r="I228" s="15">
        <f t="shared" si="7"/>
        <v>1112.1</v>
      </c>
      <c r="J228" s="15"/>
      <c r="K228" s="15"/>
    </row>
    <row r="229" spans="1:11" ht="13.5" customHeight="1" hidden="1">
      <c r="A229" s="23" t="s">
        <v>111</v>
      </c>
      <c r="B229" s="39" t="s">
        <v>112</v>
      </c>
      <c r="C229" s="18" t="e">
        <f>D229-#REF!</f>
        <v>#REF!</v>
      </c>
      <c r="D229" s="18">
        <v>501256.7</v>
      </c>
      <c r="E229" s="18">
        <f>E230+E241+E232+E234+E236</f>
        <v>0</v>
      </c>
      <c r="F229" s="18">
        <f t="shared" si="6"/>
        <v>501256.7</v>
      </c>
      <c r="G229" s="18">
        <v>542316.9</v>
      </c>
      <c r="H229" s="18">
        <f>H230+H241+H232+H234+H236</f>
        <v>0</v>
      </c>
      <c r="I229" s="18">
        <f t="shared" si="7"/>
        <v>542316.9</v>
      </c>
      <c r="J229" s="18">
        <f>J230+J241+J232+J234+J236</f>
        <v>0</v>
      </c>
      <c r="K229" s="18">
        <f>K230+K241+K232+K234+K236</f>
        <v>0</v>
      </c>
    </row>
    <row r="230" spans="1:11" ht="15" customHeight="1" hidden="1">
      <c r="A230" s="26" t="s">
        <v>113</v>
      </c>
      <c r="B230" s="40" t="s">
        <v>196</v>
      </c>
      <c r="C230" s="15" t="e">
        <f>D230-#REF!</f>
        <v>#REF!</v>
      </c>
      <c r="D230" s="15">
        <v>0</v>
      </c>
      <c r="E230" s="15">
        <f>E231</f>
        <v>0</v>
      </c>
      <c r="F230" s="15">
        <f t="shared" si="6"/>
        <v>0</v>
      </c>
      <c r="G230" s="15">
        <v>0</v>
      </c>
      <c r="H230" s="15">
        <f>H231</f>
        <v>0</v>
      </c>
      <c r="I230" s="15">
        <f t="shared" si="7"/>
        <v>0</v>
      </c>
      <c r="J230" s="15">
        <f>J231</f>
        <v>0</v>
      </c>
      <c r="K230" s="15">
        <f>K231</f>
        <v>0</v>
      </c>
    </row>
    <row r="231" spans="1:11" ht="54" customHeight="1" hidden="1">
      <c r="A231" s="26" t="s">
        <v>114</v>
      </c>
      <c r="B231" s="40" t="s">
        <v>197</v>
      </c>
      <c r="C231" s="15" t="e">
        <f>D231-#REF!</f>
        <v>#REF!</v>
      </c>
      <c r="D231" s="15">
        <v>0</v>
      </c>
      <c r="E231" s="15"/>
      <c r="F231" s="15">
        <f t="shared" si="6"/>
        <v>0</v>
      </c>
      <c r="G231" s="15">
        <v>0</v>
      </c>
      <c r="H231" s="15"/>
      <c r="I231" s="15">
        <f t="shared" si="7"/>
        <v>0</v>
      </c>
      <c r="J231" s="15"/>
      <c r="K231" s="15"/>
    </row>
    <row r="232" spans="1:11" ht="40.5" customHeight="1" hidden="1">
      <c r="A232" s="26" t="s">
        <v>115</v>
      </c>
      <c r="B232" s="40" t="s">
        <v>116</v>
      </c>
      <c r="C232" s="15" t="e">
        <f>D232-#REF!</f>
        <v>#REF!</v>
      </c>
      <c r="D232" s="15">
        <v>0</v>
      </c>
      <c r="E232" s="15">
        <f>E233</f>
        <v>0</v>
      </c>
      <c r="F232" s="15">
        <f t="shared" si="6"/>
        <v>0</v>
      </c>
      <c r="G232" s="15">
        <v>0</v>
      </c>
      <c r="H232" s="15">
        <f>H233</f>
        <v>0</v>
      </c>
      <c r="I232" s="15">
        <f t="shared" si="7"/>
        <v>0</v>
      </c>
      <c r="J232" s="15">
        <f>J233</f>
        <v>0</v>
      </c>
      <c r="K232" s="15">
        <f>K233</f>
        <v>0</v>
      </c>
    </row>
    <row r="233" spans="1:11" ht="28.5" customHeight="1" hidden="1">
      <c r="A233" s="26" t="s">
        <v>117</v>
      </c>
      <c r="B233" s="40" t="s">
        <v>118</v>
      </c>
      <c r="C233" s="15" t="e">
        <f>D233-#REF!</f>
        <v>#REF!</v>
      </c>
      <c r="D233" s="15">
        <v>0</v>
      </c>
      <c r="E233" s="15">
        <v>0</v>
      </c>
      <c r="F233" s="15">
        <f t="shared" si="6"/>
        <v>0</v>
      </c>
      <c r="G233" s="15">
        <v>0</v>
      </c>
      <c r="H233" s="15">
        <v>0</v>
      </c>
      <c r="I233" s="15">
        <f t="shared" si="7"/>
        <v>0</v>
      </c>
      <c r="J233" s="15">
        <v>0</v>
      </c>
      <c r="K233" s="15">
        <v>0</v>
      </c>
    </row>
    <row r="234" spans="1:11" ht="27.75" customHeight="1" hidden="1">
      <c r="A234" s="26" t="s">
        <v>119</v>
      </c>
      <c r="B234" s="40" t="s">
        <v>120</v>
      </c>
      <c r="C234" s="15" t="e">
        <f>D234-#REF!</f>
        <v>#REF!</v>
      </c>
      <c r="D234" s="15">
        <v>0</v>
      </c>
      <c r="E234" s="15">
        <f>E235</f>
        <v>0</v>
      </c>
      <c r="F234" s="15">
        <f t="shared" si="6"/>
        <v>0</v>
      </c>
      <c r="G234" s="15">
        <v>0</v>
      </c>
      <c r="H234" s="15">
        <f>H235</f>
        <v>0</v>
      </c>
      <c r="I234" s="15">
        <f t="shared" si="7"/>
        <v>0</v>
      </c>
      <c r="J234" s="15">
        <f>J235</f>
        <v>0</v>
      </c>
      <c r="K234" s="15">
        <f>K235</f>
        <v>0</v>
      </c>
    </row>
    <row r="235" spans="1:11" ht="38.25" hidden="1">
      <c r="A235" s="26" t="s">
        <v>121</v>
      </c>
      <c r="B235" s="40" t="s">
        <v>123</v>
      </c>
      <c r="C235" s="15" t="e">
        <f>D235-#REF!</f>
        <v>#REF!</v>
      </c>
      <c r="D235" s="15">
        <v>0</v>
      </c>
      <c r="E235" s="15"/>
      <c r="F235" s="15">
        <f t="shared" si="6"/>
        <v>0</v>
      </c>
      <c r="G235" s="15">
        <v>0</v>
      </c>
      <c r="H235" s="15"/>
      <c r="I235" s="15">
        <f t="shared" si="7"/>
        <v>0</v>
      </c>
      <c r="J235" s="15"/>
      <c r="K235" s="15"/>
    </row>
    <row r="236" spans="1:11" ht="25.5" hidden="1">
      <c r="A236" s="26" t="s">
        <v>124</v>
      </c>
      <c r="B236" s="40" t="s">
        <v>125</v>
      </c>
      <c r="C236" s="15" t="e">
        <f>D236-#REF!</f>
        <v>#REF!</v>
      </c>
      <c r="D236" s="15">
        <v>0</v>
      </c>
      <c r="E236" s="15">
        <f>E237+E239</f>
        <v>0</v>
      </c>
      <c r="F236" s="15">
        <f t="shared" si="6"/>
        <v>0</v>
      </c>
      <c r="G236" s="15">
        <v>0</v>
      </c>
      <c r="H236" s="15">
        <f>H237+H239</f>
        <v>0</v>
      </c>
      <c r="I236" s="15">
        <f t="shared" si="7"/>
        <v>0</v>
      </c>
      <c r="J236" s="15">
        <f>J237+J239</f>
        <v>0</v>
      </c>
      <c r="K236" s="15">
        <f>K237+K239</f>
        <v>0</v>
      </c>
    </row>
    <row r="237" spans="1:11" ht="51" hidden="1">
      <c r="A237" s="26" t="s">
        <v>126</v>
      </c>
      <c r="B237" s="40" t="s">
        <v>127</v>
      </c>
      <c r="C237" s="15" t="e">
        <f>D237-#REF!</f>
        <v>#REF!</v>
      </c>
      <c r="D237" s="15">
        <v>0</v>
      </c>
      <c r="E237" s="15">
        <f>E238</f>
        <v>0</v>
      </c>
      <c r="F237" s="15">
        <f t="shared" si="6"/>
        <v>0</v>
      </c>
      <c r="G237" s="15">
        <v>0</v>
      </c>
      <c r="H237" s="15">
        <f>H238</f>
        <v>0</v>
      </c>
      <c r="I237" s="15">
        <f t="shared" si="7"/>
        <v>0</v>
      </c>
      <c r="J237" s="15">
        <f>J238</f>
        <v>0</v>
      </c>
      <c r="K237" s="15">
        <f>K238</f>
        <v>0</v>
      </c>
    </row>
    <row r="238" spans="1:11" ht="40.5" customHeight="1" hidden="1">
      <c r="A238" s="26" t="s">
        <v>128</v>
      </c>
      <c r="B238" s="40" t="s">
        <v>129</v>
      </c>
      <c r="C238" s="15" t="e">
        <f>D238-#REF!</f>
        <v>#REF!</v>
      </c>
      <c r="D238" s="15">
        <v>0</v>
      </c>
      <c r="E238" s="15"/>
      <c r="F238" s="15">
        <f t="shared" si="6"/>
        <v>0</v>
      </c>
      <c r="G238" s="15">
        <v>0</v>
      </c>
      <c r="H238" s="15"/>
      <c r="I238" s="15">
        <f t="shared" si="7"/>
        <v>0</v>
      </c>
      <c r="J238" s="15"/>
      <c r="K238" s="15"/>
    </row>
    <row r="239" spans="1:11" ht="63.75" hidden="1">
      <c r="A239" s="26" t="s">
        <v>130</v>
      </c>
      <c r="B239" s="40" t="s">
        <v>198</v>
      </c>
      <c r="C239" s="15" t="e">
        <f>D239-#REF!</f>
        <v>#REF!</v>
      </c>
      <c r="D239" s="15">
        <v>0</v>
      </c>
      <c r="E239" s="15">
        <f>E240</f>
        <v>0</v>
      </c>
      <c r="F239" s="15">
        <f t="shared" si="6"/>
        <v>0</v>
      </c>
      <c r="G239" s="15">
        <v>0</v>
      </c>
      <c r="H239" s="15">
        <f>H240</f>
        <v>0</v>
      </c>
      <c r="I239" s="15">
        <f t="shared" si="7"/>
        <v>0</v>
      </c>
      <c r="J239" s="15">
        <f>J240</f>
        <v>0</v>
      </c>
      <c r="K239" s="15">
        <f>K240</f>
        <v>0</v>
      </c>
    </row>
    <row r="240" spans="1:11" ht="54.75" customHeight="1" hidden="1">
      <c r="A240" s="26" t="s">
        <v>131</v>
      </c>
      <c r="B240" s="40" t="s">
        <v>199</v>
      </c>
      <c r="C240" s="15" t="e">
        <f>D240-#REF!</f>
        <v>#REF!</v>
      </c>
      <c r="D240" s="15">
        <v>0</v>
      </c>
      <c r="E240" s="15">
        <v>0</v>
      </c>
      <c r="F240" s="15">
        <f t="shared" si="6"/>
        <v>0</v>
      </c>
      <c r="G240" s="15">
        <v>0</v>
      </c>
      <c r="H240" s="15">
        <v>0</v>
      </c>
      <c r="I240" s="15">
        <f t="shared" si="7"/>
        <v>0</v>
      </c>
      <c r="J240" s="15">
        <v>0</v>
      </c>
      <c r="K240" s="15">
        <v>0</v>
      </c>
    </row>
    <row r="241" spans="1:11" ht="12.75" hidden="1">
      <c r="A241" s="26" t="s">
        <v>132</v>
      </c>
      <c r="B241" s="40" t="s">
        <v>133</v>
      </c>
      <c r="C241" s="15" t="e">
        <f>D241-#REF!</f>
        <v>#REF!</v>
      </c>
      <c r="D241" s="15">
        <v>501256.7</v>
      </c>
      <c r="E241" s="15">
        <f>E242</f>
        <v>0</v>
      </c>
      <c r="F241" s="15">
        <f t="shared" si="6"/>
        <v>501256.7</v>
      </c>
      <c r="G241" s="15">
        <v>542316.9</v>
      </c>
      <c r="H241" s="15">
        <f>H242</f>
        <v>0</v>
      </c>
      <c r="I241" s="15">
        <f t="shared" si="7"/>
        <v>542316.9</v>
      </c>
      <c r="J241" s="15">
        <f>J242</f>
        <v>0</v>
      </c>
      <c r="K241" s="15">
        <f>K242</f>
        <v>0</v>
      </c>
    </row>
    <row r="242" spans="1:11" ht="25.5" hidden="1">
      <c r="A242" s="26" t="s">
        <v>134</v>
      </c>
      <c r="B242" s="40" t="s">
        <v>310</v>
      </c>
      <c r="C242" s="15" t="e">
        <f>D242-#REF!</f>
        <v>#REF!</v>
      </c>
      <c r="D242" s="15">
        <v>501256.7</v>
      </c>
      <c r="E242" s="15"/>
      <c r="F242" s="15">
        <f t="shared" si="6"/>
        <v>501256.7</v>
      </c>
      <c r="G242" s="15">
        <v>542316.9</v>
      </c>
      <c r="H242" s="15"/>
      <c r="I242" s="15">
        <f t="shared" si="7"/>
        <v>542316.9</v>
      </c>
      <c r="J242" s="15">
        <v>0</v>
      </c>
      <c r="K242" s="15">
        <v>0</v>
      </c>
    </row>
    <row r="243" spans="1:11" ht="12.75" hidden="1">
      <c r="A243" s="20" t="s">
        <v>135</v>
      </c>
      <c r="B243" s="30" t="s">
        <v>136</v>
      </c>
      <c r="C243" s="8" t="e">
        <f>D243-#REF!</f>
        <v>#REF!</v>
      </c>
      <c r="D243" s="8">
        <v>0</v>
      </c>
      <c r="E243" s="8">
        <f>E244</f>
        <v>0</v>
      </c>
      <c r="F243" s="8">
        <f t="shared" si="6"/>
        <v>0</v>
      </c>
      <c r="G243" s="8">
        <v>0</v>
      </c>
      <c r="H243" s="8">
        <f>H244</f>
        <v>0</v>
      </c>
      <c r="I243" s="8">
        <f t="shared" si="7"/>
        <v>0</v>
      </c>
      <c r="J243" s="8">
        <f>J244</f>
        <v>0</v>
      </c>
      <c r="K243" s="8">
        <f>K244</f>
        <v>0</v>
      </c>
    </row>
    <row r="244" spans="1:11" ht="14.25" customHeight="1" hidden="1">
      <c r="A244" s="11" t="s">
        <v>137</v>
      </c>
      <c r="B244" s="32" t="s">
        <v>138</v>
      </c>
      <c r="C244" s="12" t="e">
        <f>C246+C245</f>
        <v>#REF!</v>
      </c>
      <c r="D244" s="12">
        <v>0</v>
      </c>
      <c r="E244" s="12">
        <f>E246+E245</f>
        <v>0</v>
      </c>
      <c r="F244" s="12">
        <f t="shared" si="6"/>
        <v>0</v>
      </c>
      <c r="G244" s="12">
        <v>0</v>
      </c>
      <c r="H244" s="12">
        <f>H246+H245</f>
        <v>0</v>
      </c>
      <c r="I244" s="12">
        <f t="shared" si="7"/>
        <v>0</v>
      </c>
      <c r="J244" s="12">
        <f>J246+J245</f>
        <v>0</v>
      </c>
      <c r="K244" s="12">
        <f>K246+K245</f>
        <v>0</v>
      </c>
    </row>
    <row r="245" spans="1:11" ht="40.5" customHeight="1" hidden="1">
      <c r="A245" s="11" t="s">
        <v>508</v>
      </c>
      <c r="B245" s="32" t="s">
        <v>507</v>
      </c>
      <c r="C245" s="12"/>
      <c r="D245" s="12">
        <v>0</v>
      </c>
      <c r="E245" s="12"/>
      <c r="F245" s="12">
        <f t="shared" si="6"/>
        <v>0</v>
      </c>
      <c r="G245" s="12">
        <v>0</v>
      </c>
      <c r="H245" s="12"/>
      <c r="I245" s="12">
        <f t="shared" si="7"/>
        <v>0</v>
      </c>
      <c r="J245" s="12"/>
      <c r="K245" s="12"/>
    </row>
    <row r="246" spans="1:11" ht="14.25" customHeight="1" hidden="1">
      <c r="A246" s="11" t="s">
        <v>275</v>
      </c>
      <c r="B246" s="32" t="s">
        <v>138</v>
      </c>
      <c r="C246" s="12" t="e">
        <f>D246-#REF!</f>
        <v>#REF!</v>
      </c>
      <c r="D246" s="12">
        <v>0</v>
      </c>
      <c r="E246" s="12"/>
      <c r="F246" s="12">
        <f t="shared" si="6"/>
        <v>0</v>
      </c>
      <c r="G246" s="12">
        <v>0</v>
      </c>
      <c r="H246" s="12"/>
      <c r="I246" s="12">
        <f t="shared" si="7"/>
        <v>0</v>
      </c>
      <c r="J246" s="12"/>
      <c r="K246" s="12"/>
    </row>
    <row r="247" spans="1:11" ht="41.25" customHeight="1" hidden="1">
      <c r="A247" s="7" t="s">
        <v>140</v>
      </c>
      <c r="B247" s="41" t="s">
        <v>122</v>
      </c>
      <c r="C247" s="28" t="e">
        <f>D247-#REF!</f>
        <v>#REF!</v>
      </c>
      <c r="D247" s="28">
        <v>0</v>
      </c>
      <c r="E247" s="28">
        <f>E248</f>
        <v>0</v>
      </c>
      <c r="F247" s="28">
        <f t="shared" si="6"/>
        <v>0</v>
      </c>
      <c r="G247" s="28">
        <v>0</v>
      </c>
      <c r="H247" s="28">
        <f>H248</f>
        <v>0</v>
      </c>
      <c r="I247" s="28">
        <f t="shared" si="7"/>
        <v>0</v>
      </c>
      <c r="J247" s="28">
        <f>J248</f>
        <v>0</v>
      </c>
      <c r="K247" s="28">
        <f>K248</f>
        <v>0</v>
      </c>
    </row>
    <row r="248" spans="1:11" ht="27" customHeight="1" hidden="1">
      <c r="A248" s="27" t="s">
        <v>141</v>
      </c>
      <c r="B248" s="40" t="s">
        <v>142</v>
      </c>
      <c r="C248" s="12" t="e">
        <f>D248-#REF!</f>
        <v>#REF!</v>
      </c>
      <c r="D248" s="12">
        <v>0</v>
      </c>
      <c r="E248" s="12">
        <f>E249</f>
        <v>0</v>
      </c>
      <c r="F248" s="12">
        <f t="shared" si="6"/>
        <v>0</v>
      </c>
      <c r="G248" s="12">
        <v>0</v>
      </c>
      <c r="H248" s="12">
        <f>H249</f>
        <v>0</v>
      </c>
      <c r="I248" s="12">
        <f t="shared" si="7"/>
        <v>0</v>
      </c>
      <c r="J248" s="12">
        <f>J249</f>
        <v>0</v>
      </c>
      <c r="K248" s="12">
        <f>K249</f>
        <v>0</v>
      </c>
    </row>
    <row r="249" spans="1:11" ht="27" customHeight="1" hidden="1">
      <c r="A249" s="27" t="s">
        <v>143</v>
      </c>
      <c r="B249" s="40" t="s">
        <v>145</v>
      </c>
      <c r="C249" s="12" t="e">
        <f>D249-#REF!</f>
        <v>#REF!</v>
      </c>
      <c r="D249" s="12">
        <v>0</v>
      </c>
      <c r="E249" s="12">
        <f>E250+E251</f>
        <v>0</v>
      </c>
      <c r="F249" s="12">
        <f t="shared" si="6"/>
        <v>0</v>
      </c>
      <c r="G249" s="12">
        <v>0</v>
      </c>
      <c r="H249" s="12">
        <f>H250+H251</f>
        <v>0</v>
      </c>
      <c r="I249" s="12">
        <f t="shared" si="7"/>
        <v>0</v>
      </c>
      <c r="J249" s="12">
        <f>J250+J251</f>
        <v>0</v>
      </c>
      <c r="K249" s="12">
        <f>K250+K251</f>
        <v>0</v>
      </c>
    </row>
    <row r="250" spans="1:11" ht="27" customHeight="1" hidden="1">
      <c r="A250" s="27" t="s">
        <v>283</v>
      </c>
      <c r="B250" s="40" t="s">
        <v>287</v>
      </c>
      <c r="C250" s="12" t="e">
        <f>D250-#REF!</f>
        <v>#REF!</v>
      </c>
      <c r="D250" s="12">
        <v>0</v>
      </c>
      <c r="E250" s="12"/>
      <c r="F250" s="12">
        <f t="shared" si="6"/>
        <v>0</v>
      </c>
      <c r="G250" s="12">
        <v>0</v>
      </c>
      <c r="H250" s="12"/>
      <c r="I250" s="12">
        <f t="shared" si="7"/>
        <v>0</v>
      </c>
      <c r="J250" s="12"/>
      <c r="K250" s="12"/>
    </row>
    <row r="251" spans="1:11" ht="26.25" customHeight="1" hidden="1">
      <c r="A251" s="27" t="s">
        <v>146</v>
      </c>
      <c r="B251" s="40" t="s">
        <v>311</v>
      </c>
      <c r="C251" s="12" t="e">
        <f>D251-#REF!</f>
        <v>#REF!</v>
      </c>
      <c r="D251" s="12">
        <v>0</v>
      </c>
      <c r="E251" s="12"/>
      <c r="F251" s="12">
        <f t="shared" si="6"/>
        <v>0</v>
      </c>
      <c r="G251" s="12">
        <v>0</v>
      </c>
      <c r="H251" s="12"/>
      <c r="I251" s="12">
        <f t="shared" si="7"/>
        <v>0</v>
      </c>
      <c r="J251" s="12"/>
      <c r="K251" s="12"/>
    </row>
    <row r="252" spans="1:11" ht="24" customHeight="1" hidden="1">
      <c r="A252" s="7" t="s">
        <v>147</v>
      </c>
      <c r="B252" s="30" t="s">
        <v>148</v>
      </c>
      <c r="C252" s="28" t="e">
        <f>D252-#REF!</f>
        <v>#REF!</v>
      </c>
      <c r="D252" s="28">
        <v>0</v>
      </c>
      <c r="E252" s="28">
        <f>E253</f>
        <v>0</v>
      </c>
      <c r="F252" s="28">
        <f t="shared" si="6"/>
        <v>0</v>
      </c>
      <c r="G252" s="28">
        <v>0</v>
      </c>
      <c r="H252" s="28">
        <f>H253</f>
        <v>0</v>
      </c>
      <c r="I252" s="28">
        <f t="shared" si="7"/>
        <v>0</v>
      </c>
      <c r="J252" s="28">
        <f>J253</f>
        <v>0</v>
      </c>
      <c r="K252" s="28">
        <f>K253</f>
        <v>0</v>
      </c>
    </row>
    <row r="253" spans="1:11" ht="38.25" hidden="1">
      <c r="A253" s="11" t="s">
        <v>149</v>
      </c>
      <c r="B253" s="32" t="s">
        <v>150</v>
      </c>
      <c r="C253" s="12" t="e">
        <f>D253-#REF!</f>
        <v>#REF!</v>
      </c>
      <c r="D253" s="12">
        <v>0</v>
      </c>
      <c r="E253" s="12"/>
      <c r="F253" s="12">
        <f t="shared" si="6"/>
        <v>0</v>
      </c>
      <c r="G253" s="12">
        <v>0</v>
      </c>
      <c r="H253" s="12"/>
      <c r="I253" s="12">
        <f t="shared" si="7"/>
        <v>0</v>
      </c>
      <c r="J253" s="12"/>
      <c r="K253" s="12"/>
    </row>
    <row r="254" spans="1:11" ht="21" customHeight="1">
      <c r="A254" s="7"/>
      <c r="B254" s="42" t="s">
        <v>151</v>
      </c>
      <c r="C254" s="29" t="e">
        <f>C9+C164</f>
        <v>#REF!</v>
      </c>
      <c r="D254" s="29">
        <v>3926152.7</v>
      </c>
      <c r="E254" s="29">
        <f>E9+E164</f>
        <v>1843.1000000000004</v>
      </c>
      <c r="F254" s="29">
        <f t="shared" si="6"/>
        <v>3927995.8000000003</v>
      </c>
      <c r="G254" s="29">
        <v>4051800.3</v>
      </c>
      <c r="H254" s="29">
        <f>H9+H164</f>
        <v>5303.8</v>
      </c>
      <c r="I254" s="29">
        <f t="shared" si="7"/>
        <v>4057104.0999999996</v>
      </c>
      <c r="J254" s="29">
        <f>J9+J164</f>
        <v>0</v>
      </c>
      <c r="K254" s="29">
        <f>K9+K164</f>
        <v>0</v>
      </c>
    </row>
  </sheetData>
  <sheetProtection/>
  <autoFilter ref="A8:K254"/>
  <mergeCells count="5">
    <mergeCell ref="A4:J4"/>
    <mergeCell ref="A6:A7"/>
    <mergeCell ref="B6:B7"/>
    <mergeCell ref="D6:F6"/>
    <mergeCell ref="G6:I6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281</cp:lastModifiedBy>
  <cp:lastPrinted>2015-07-13T10:18:45Z</cp:lastPrinted>
  <dcterms:created xsi:type="dcterms:W3CDTF">2002-03-11T10:22:12Z</dcterms:created>
  <dcterms:modified xsi:type="dcterms:W3CDTF">2015-07-13T10:19:00Z</dcterms:modified>
  <cp:category/>
  <cp:version/>
  <cp:contentType/>
  <cp:contentStatus/>
</cp:coreProperties>
</file>