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535" activeTab="0"/>
  </bookViews>
  <sheets>
    <sheet name="Лист2" sheetId="1" r:id="rId1"/>
  </sheets>
  <definedNames>
    <definedName name="_xlnm.Print_Titles" localSheetId="0">'Лист2'!$11:$13</definedName>
    <definedName name="_xlnm.Print_Area" localSheetId="0">'Лист2'!$A$1:$C$70</definedName>
  </definedNames>
  <calcPr fullCalcOnLoad="1"/>
</workbook>
</file>

<file path=xl/sharedStrings.xml><?xml version="1.0" encoding="utf-8"?>
<sst xmlns="http://schemas.openxmlformats.org/spreadsheetml/2006/main" count="117" uniqueCount="106">
  <si>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</si>
  <si>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</si>
  <si>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</si>
  <si>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</si>
  <si>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</si>
  <si>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</si>
  <si>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</si>
  <si>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</si>
  <si>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</si>
  <si>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</si>
  <si>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</si>
  <si>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</si>
  <si>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</si>
  <si>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</si>
  <si>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</si>
  <si>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</si>
  <si>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</si>
  <si>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</si>
  <si>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</si>
  <si>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</si>
  <si>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</si>
  <si>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</si>
  <si>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</si>
  <si>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</si>
  <si>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</si>
  <si>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</si>
  <si>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</si>
  <si>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</si>
  <si>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</si>
  <si>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</si>
  <si>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</si>
  <si>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</si>
  <si>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</si>
  <si>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</si>
  <si>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</si>
  <si>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8.1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</si>
  <si>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</si>
  <si>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</si>
  <si>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</si>
  <si>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</si>
  <si>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</si>
  <si>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</si>
  <si>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на 2018 год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</si>
  <si>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Российской Федерации</t>
  </si>
  <si>
    <t>Образование комиссий по делам несовершеннолетних и защите их прав и организацию их деятельности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</si>
  <si>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</si>
  <si>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</si>
  <si>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3.2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</si>
  <si>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</si>
  <si>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</si>
  <si>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</si>
  <si>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4.1</t>
  </si>
  <si>
    <t>4.2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</si>
  <si>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</si>
  <si>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</si>
  <si>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</si>
  <si>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</si>
  <si>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</si>
  <si>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</si>
  <si>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</si>
  <si>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</si>
  <si>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</si>
  <si>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</si>
  <si>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</si>
  <si>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</si>
  <si>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Муниципальная программа "Жилище и транспорт"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</si>
  <si>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</si>
  <si>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ИТОГО</t>
  </si>
  <si>
    <t>Средства краевого бюджета (остатки 2017 года)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</si>
  <si>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</si>
  <si>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</si>
  <si>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2.2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</si>
  <si>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</si>
  <si>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2.3</t>
  </si>
  <si>
    <t>Организация и проведение мероприятий в сфере культуры на территории Пермского края</t>
  </si>
  <si>
    <t>Обеспечение жильем молодых семей</t>
  </si>
  <si>
    <t>Субсидии на реализацию мероприятий по обеспечению жильем молодых семей</t>
  </si>
  <si>
    <t>1.6</t>
  </si>
  <si>
    <t>Реализация мероприятий по содействию созданию в субъекте Российской Федерации новых мест в общеобразовательных организациях в рамках 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</si>
  <si>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</si>
  <si>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</si>
  <si>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1.7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</si>
  <si>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</si>
  <si>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</si>
  <si>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к решению Березниковской городской Думы</t>
  </si>
  <si>
    <t>от 14 декабря 2017 г. № 333</t>
  </si>
  <si>
    <t>5.2</t>
  </si>
  <si>
    <t>5.3</t>
  </si>
  <si>
    <t>5.4</t>
  </si>
  <si>
    <t>7.3</t>
  </si>
  <si>
    <t>7.4</t>
  </si>
  <si>
    <t>7.5</t>
  </si>
  <si>
    <t>7.6</t>
  </si>
  <si>
    <t>9.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</si>
  <si>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</si>
  <si>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</si>
  <si>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</si>
  <si>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</si>
  <si>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</si>
  <si>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</si>
  <si>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</si>
  <si>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</si>
  <si>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</si>
  <si>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</si>
  <si>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</si>
  <si>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от 25 апреля 2018 г. № 376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</si>
</sst>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3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5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wrapText="1"/>
    </xf>
    <xf numFmtId="177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/>
    </xf>
    <xf numFmtId="177" fontId="10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/>
    </xf>
    <xf numFmtId="0" fontId="51" fillId="0" borderId="15" xfId="0" applyFont="1" applyFill="1" applyBorder="1" applyAlignment="1">
      <alignment wrapText="1"/>
    </xf>
    <xf numFmtId="177" fontId="52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="90" zoomScaleSheetLayoutView="90" zoomScalePageLayoutView="0" workbookViewId="0" topLeftCell="A1">
      <selection activeCell="I14" sqref="I14"/>
    </sheetView>
  </sheetViews>
  <sheetFormatPr defaultColWidth="9.00390625" defaultRowHeight="12.75"/>
  <cols>
    <col min="1" max="1" width="6.00390625" style="0" customWidth="1"/>
    <col min="2" max="2" width="74.625" style="0" customWidth="1"/>
    <col min="3" max="3" width="14.875" style="0" customWidth="1"/>
    <col min="5" max="5" width="10.75390625" style="0" bestFit="1" customWidth="1"/>
    <col min="7" max="7" width="10.75390625" style="0" bestFit="1" customWidth="1"/>
    <col min="9" max="9" width="10.75390625" style="0" bestFit="1" customWidth="1"/>
  </cols>
  <sheetData>
    <row r="1" spans="2:3" ht="12.75">
      <c r="B1" s="51" t="s">
        <v>41</v>
      </c>
      <c r="C1" s="51"/>
    </row>
    <row r="2" spans="2:3" ht="12.75">
      <c r="B2" s="51" t="s">
        <v>2</v>
      </c>
      <c r="C2" s="51"/>
    </row>
    <row r="3" spans="2:3" ht="12.75">
      <c r="B3" s="51" t="s">
        <v>105</v>
      </c>
      <c r="C3" s="50"/>
    </row>
    <row r="4" spans="2:3" ht="12.75">
      <c r="B4" s="38"/>
      <c r="C4" s="37"/>
    </row>
    <row r="5" spans="1:3" s="41" customFormat="1" ht="12.75">
      <c r="A5" s="39"/>
      <c r="B5" s="39"/>
      <c r="C5" s="40" t="s">
        <v>41</v>
      </c>
    </row>
    <row r="6" spans="1:3" s="41" customFormat="1" ht="12.75">
      <c r="A6" s="39"/>
      <c r="B6" s="39"/>
      <c r="C6" s="40" t="s">
        <v>84</v>
      </c>
    </row>
    <row r="7" spans="1:3" s="41" customFormat="1" ht="12.75">
      <c r="A7" s="39"/>
      <c r="B7" s="39"/>
      <c r="C7" s="40" t="s">
        <v>85</v>
      </c>
    </row>
    <row r="8" spans="2:3" ht="12.75">
      <c r="B8" s="50"/>
      <c r="C8" s="50"/>
    </row>
    <row r="9" spans="1:3" ht="15.75">
      <c r="A9" s="52" t="s">
        <v>18</v>
      </c>
      <c r="B9" s="52"/>
      <c r="C9" s="52"/>
    </row>
    <row r="10" spans="1:3" ht="15.75">
      <c r="A10" s="53" t="s">
        <v>42</v>
      </c>
      <c r="B10" s="53"/>
      <c r="C10" s="53"/>
    </row>
    <row r="11" ht="12.75">
      <c r="C11" s="1" t="s">
        <v>1</v>
      </c>
    </row>
    <row r="12" spans="1:3" s="2" customFormat="1" ht="33" customHeight="1">
      <c r="A12" s="3" t="s">
        <v>19</v>
      </c>
      <c r="B12" s="4" t="s">
        <v>0</v>
      </c>
      <c r="C12" s="5">
        <v>2018</v>
      </c>
    </row>
    <row r="13" spans="1:3" ht="12.75">
      <c r="A13" s="6">
        <v>1</v>
      </c>
      <c r="B13" s="7">
        <v>2</v>
      </c>
      <c r="C13" s="8">
        <v>3</v>
      </c>
    </row>
    <row r="14" spans="1:3" s="42" customFormat="1" ht="18" customHeight="1">
      <c r="A14" s="14" t="s">
        <v>20</v>
      </c>
      <c r="B14" s="15" t="s">
        <v>5</v>
      </c>
      <c r="C14" s="16">
        <f>SUM(C15:C21)</f>
        <v>2216181.1999999997</v>
      </c>
    </row>
    <row r="15" spans="1:3" s="20" customFormat="1" ht="30">
      <c r="A15" s="13" t="s">
        <v>21</v>
      </c>
      <c r="B15" s="9" t="s">
        <v>57</v>
      </c>
      <c r="C15" s="10">
        <f>1487528.3-1145.2</f>
        <v>1486383.1</v>
      </c>
    </row>
    <row r="16" spans="1:7" s="20" customFormat="1" ht="136.5" customHeight="1">
      <c r="A16" s="13" t="s">
        <v>22</v>
      </c>
      <c r="B16" s="9" t="s">
        <v>53</v>
      </c>
      <c r="C16" s="10">
        <v>19311.9</v>
      </c>
      <c r="G16" s="25"/>
    </row>
    <row r="17" spans="1:3" s="20" customFormat="1" ht="15">
      <c r="A17" s="13" t="s">
        <v>23</v>
      </c>
      <c r="B17" s="9" t="s">
        <v>4</v>
      </c>
      <c r="C17" s="10">
        <v>24141.2</v>
      </c>
    </row>
    <row r="18" spans="1:3" s="20" customFormat="1" ht="30">
      <c r="A18" s="13" t="s">
        <v>24</v>
      </c>
      <c r="B18" s="11" t="s">
        <v>58</v>
      </c>
      <c r="C18" s="10">
        <v>770</v>
      </c>
    </row>
    <row r="19" spans="1:3" s="20" customFormat="1" ht="45">
      <c r="A19" s="13" t="s">
        <v>56</v>
      </c>
      <c r="B19" s="12" t="s">
        <v>49</v>
      </c>
      <c r="C19" s="10">
        <v>72686.9</v>
      </c>
    </row>
    <row r="20" spans="1:3" s="20" customFormat="1" ht="61.5" customHeight="1">
      <c r="A20" s="13" t="s">
        <v>77</v>
      </c>
      <c r="B20" s="12" t="s">
        <v>78</v>
      </c>
      <c r="C20" s="10">
        <f>161767.5+437371.3</f>
        <v>599138.8</v>
      </c>
    </row>
    <row r="21" spans="1:3" s="20" customFormat="1" ht="60.75" customHeight="1">
      <c r="A21" s="13" t="s">
        <v>81</v>
      </c>
      <c r="B21" s="12" t="s">
        <v>82</v>
      </c>
      <c r="C21" s="10">
        <v>13749.3</v>
      </c>
    </row>
    <row r="22" spans="1:3" s="43" customFormat="1" ht="15.75">
      <c r="A22" s="17" t="s">
        <v>25</v>
      </c>
      <c r="B22" s="18" t="s">
        <v>6</v>
      </c>
      <c r="C22" s="19">
        <f>SUM(C23:C25)</f>
        <v>20253.2</v>
      </c>
    </row>
    <row r="23" spans="1:3" s="20" customFormat="1" ht="30">
      <c r="A23" s="13" t="s">
        <v>26</v>
      </c>
      <c r="B23" s="11" t="s">
        <v>58</v>
      </c>
      <c r="C23" s="10">
        <v>56.7</v>
      </c>
    </row>
    <row r="24" spans="1:3" s="20" customFormat="1" ht="45">
      <c r="A24" s="13" t="s">
        <v>71</v>
      </c>
      <c r="B24" s="11" t="s">
        <v>72</v>
      </c>
      <c r="C24" s="10">
        <f>3563.1+9633.4</f>
        <v>13196.5</v>
      </c>
    </row>
    <row r="25" spans="1:3" s="20" customFormat="1" ht="30">
      <c r="A25" s="13" t="s">
        <v>73</v>
      </c>
      <c r="B25" s="11" t="s">
        <v>74</v>
      </c>
      <c r="C25" s="10">
        <v>7000</v>
      </c>
    </row>
    <row r="26" spans="1:3" s="43" customFormat="1" ht="31.5">
      <c r="A26" s="17" t="s">
        <v>27</v>
      </c>
      <c r="B26" s="18" t="s">
        <v>7</v>
      </c>
      <c r="C26" s="19">
        <f>C27+C28</f>
        <v>42527.3</v>
      </c>
    </row>
    <row r="27" spans="1:3" s="20" customFormat="1" ht="30">
      <c r="A27" s="13" t="s">
        <v>39</v>
      </c>
      <c r="B27" s="11" t="s">
        <v>58</v>
      </c>
      <c r="C27" s="10">
        <v>59.4</v>
      </c>
    </row>
    <row r="28" spans="1:3" s="20" customFormat="1" ht="45">
      <c r="A28" s="13" t="s">
        <v>47</v>
      </c>
      <c r="B28" s="9" t="s">
        <v>59</v>
      </c>
      <c r="C28" s="10">
        <v>42467.9</v>
      </c>
    </row>
    <row r="29" spans="1:3" s="43" customFormat="1" ht="15.75">
      <c r="A29" s="17" t="s">
        <v>50</v>
      </c>
      <c r="B29" s="18" t="s">
        <v>65</v>
      </c>
      <c r="C29" s="19">
        <f>SUM(C30:C31)</f>
        <v>140696.30000000002</v>
      </c>
    </row>
    <row r="30" spans="1:3" s="20" customFormat="1" ht="45">
      <c r="A30" s="13" t="s">
        <v>51</v>
      </c>
      <c r="B30" s="9" t="s">
        <v>83</v>
      </c>
      <c r="C30" s="10">
        <v>129121.1</v>
      </c>
    </row>
    <row r="31" spans="1:3" s="20" customFormat="1" ht="34.5" customHeight="1">
      <c r="A31" s="13" t="s">
        <v>52</v>
      </c>
      <c r="B31" s="9" t="s">
        <v>66</v>
      </c>
      <c r="C31" s="10">
        <v>11575.2</v>
      </c>
    </row>
    <row r="32" spans="1:3" s="43" customFormat="1" ht="31.5">
      <c r="A32" s="17" t="s">
        <v>28</v>
      </c>
      <c r="B32" s="18" t="s">
        <v>8</v>
      </c>
      <c r="C32" s="19">
        <f>SUM(C33:C36)</f>
        <v>326673.5</v>
      </c>
    </row>
    <row r="33" spans="1:3" s="20" customFormat="1" ht="15">
      <c r="A33" s="13" t="s">
        <v>29</v>
      </c>
      <c r="B33" s="9" t="s">
        <v>3</v>
      </c>
      <c r="C33" s="10">
        <v>87.1</v>
      </c>
    </row>
    <row r="34" spans="1:3" s="20" customFormat="1" ht="45">
      <c r="A34" s="13" t="s">
        <v>86</v>
      </c>
      <c r="B34" s="11" t="s">
        <v>17</v>
      </c>
      <c r="C34" s="10">
        <v>1166.3</v>
      </c>
    </row>
    <row r="35" spans="1:3" s="20" customFormat="1" ht="60">
      <c r="A35" s="13" t="s">
        <v>87</v>
      </c>
      <c r="B35" s="11" t="s">
        <v>16</v>
      </c>
      <c r="C35" s="10">
        <v>109.8</v>
      </c>
    </row>
    <row r="36" spans="1:3" s="20" customFormat="1" ht="45">
      <c r="A36" s="13" t="s">
        <v>88</v>
      </c>
      <c r="B36" s="11" t="s">
        <v>69</v>
      </c>
      <c r="C36" s="10">
        <f>275310.3+50000</f>
        <v>325310.3</v>
      </c>
    </row>
    <row r="37" spans="1:3" s="43" customFormat="1" ht="31.5">
      <c r="A37" s="17" t="s">
        <v>30</v>
      </c>
      <c r="B37" s="18" t="s">
        <v>9</v>
      </c>
      <c r="C37" s="19">
        <f>C38</f>
        <v>16</v>
      </c>
    </row>
    <row r="38" spans="1:3" s="20" customFormat="1" ht="45">
      <c r="A38" s="13" t="s">
        <v>31</v>
      </c>
      <c r="B38" s="9" t="s">
        <v>40</v>
      </c>
      <c r="C38" s="10">
        <v>16</v>
      </c>
    </row>
    <row r="39" spans="1:3" s="43" customFormat="1" ht="31.5">
      <c r="A39" s="17" t="s">
        <v>32</v>
      </c>
      <c r="B39" s="18" t="s">
        <v>10</v>
      </c>
      <c r="C39" s="19">
        <f>C40+C41+C42+C43+C44+C45</f>
        <v>11389.099999999999</v>
      </c>
    </row>
    <row r="40" spans="1:3" s="20" customFormat="1" ht="30">
      <c r="A40" s="13" t="s">
        <v>38</v>
      </c>
      <c r="B40" s="9" t="s">
        <v>14</v>
      </c>
      <c r="C40" s="10">
        <v>291.3</v>
      </c>
    </row>
    <row r="41" spans="1:3" s="20" customFormat="1" ht="30">
      <c r="A41" s="13" t="s">
        <v>33</v>
      </c>
      <c r="B41" s="9" t="s">
        <v>63</v>
      </c>
      <c r="C41" s="10">
        <v>331.3</v>
      </c>
    </row>
    <row r="42" spans="1:3" s="20" customFormat="1" ht="30">
      <c r="A42" s="13" t="s">
        <v>89</v>
      </c>
      <c r="B42" s="9" t="s">
        <v>44</v>
      </c>
      <c r="C42" s="10">
        <v>4315.7</v>
      </c>
    </row>
    <row r="43" spans="1:3" s="20" customFormat="1" ht="45">
      <c r="A43" s="13" t="s">
        <v>90</v>
      </c>
      <c r="B43" s="9" t="s">
        <v>37</v>
      </c>
      <c r="C43" s="10">
        <v>33.9</v>
      </c>
    </row>
    <row r="44" spans="1:3" s="20" customFormat="1" ht="45">
      <c r="A44" s="13" t="s">
        <v>91</v>
      </c>
      <c r="B44" s="9" t="s">
        <v>43</v>
      </c>
      <c r="C44" s="10">
        <v>960.5</v>
      </c>
    </row>
    <row r="45" spans="1:3" s="20" customFormat="1" ht="15">
      <c r="A45" s="13" t="s">
        <v>92</v>
      </c>
      <c r="B45" s="9" t="s">
        <v>64</v>
      </c>
      <c r="C45" s="10">
        <v>5456.4</v>
      </c>
    </row>
    <row r="46" spans="1:3" s="43" customFormat="1" ht="31.5">
      <c r="A46" s="17" t="s">
        <v>34</v>
      </c>
      <c r="B46" s="18" t="s">
        <v>12</v>
      </c>
      <c r="C46" s="19">
        <f>C47+C48</f>
        <v>1018.2</v>
      </c>
    </row>
    <row r="47" spans="1:3" s="20" customFormat="1" ht="45">
      <c r="A47" s="13" t="s">
        <v>35</v>
      </c>
      <c r="B47" s="11" t="s">
        <v>13</v>
      </c>
      <c r="C47" s="10">
        <v>18</v>
      </c>
    </row>
    <row r="48" spans="1:3" s="20" customFormat="1" ht="30">
      <c r="A48" s="13" t="s">
        <v>46</v>
      </c>
      <c r="B48" s="9" t="s">
        <v>60</v>
      </c>
      <c r="C48" s="10">
        <v>1000.2</v>
      </c>
    </row>
    <row r="49" spans="1:3" s="43" customFormat="1" ht="31.5">
      <c r="A49" s="17" t="s">
        <v>93</v>
      </c>
      <c r="B49" s="18" t="s">
        <v>11</v>
      </c>
      <c r="C49" s="19">
        <f>SUM(C50:C60)</f>
        <v>2722387.9999999995</v>
      </c>
    </row>
    <row r="50" spans="1:3" s="20" customFormat="1" ht="48" customHeight="1">
      <c r="A50" s="13" t="s">
        <v>94</v>
      </c>
      <c r="B50" s="9" t="s">
        <v>54</v>
      </c>
      <c r="C50" s="10">
        <f>274406.1+220932.7</f>
        <v>495338.8</v>
      </c>
    </row>
    <row r="51" spans="1:3" s="20" customFormat="1" ht="47.25" customHeight="1">
      <c r="A51" s="13" t="s">
        <v>95</v>
      </c>
      <c r="B51" s="9" t="s">
        <v>48</v>
      </c>
      <c r="C51" s="10">
        <f>1563146.5+481821</f>
        <v>2044967.5</v>
      </c>
    </row>
    <row r="52" spans="1:3" s="20" customFormat="1" ht="45">
      <c r="A52" s="13" t="s">
        <v>96</v>
      </c>
      <c r="B52" s="9" t="s">
        <v>15</v>
      </c>
      <c r="C52" s="10">
        <v>8.1</v>
      </c>
    </row>
    <row r="53" spans="1:3" s="20" customFormat="1" ht="47.25" customHeight="1">
      <c r="A53" s="13" t="s">
        <v>97</v>
      </c>
      <c r="B53" s="12" t="s">
        <v>55</v>
      </c>
      <c r="C53" s="10">
        <v>273.6</v>
      </c>
    </row>
    <row r="54" spans="1:3" s="20" customFormat="1" ht="30">
      <c r="A54" s="13" t="s">
        <v>98</v>
      </c>
      <c r="B54" s="12" t="s">
        <v>45</v>
      </c>
      <c r="C54" s="10">
        <v>637</v>
      </c>
    </row>
    <row r="55" spans="1:3" s="20" customFormat="1" ht="75">
      <c r="A55" s="13" t="s">
        <v>99</v>
      </c>
      <c r="B55" s="12" t="s">
        <v>61</v>
      </c>
      <c r="C55" s="10">
        <v>23748</v>
      </c>
    </row>
    <row r="56" spans="1:9" s="20" customFormat="1" ht="30">
      <c r="A56" s="13" t="s">
        <v>100</v>
      </c>
      <c r="B56" s="12" t="s">
        <v>79</v>
      </c>
      <c r="C56" s="10">
        <v>650.8</v>
      </c>
      <c r="I56" s="25"/>
    </row>
    <row r="57" spans="1:9" s="20" customFormat="1" ht="45">
      <c r="A57" s="13" t="s">
        <v>101</v>
      </c>
      <c r="B57" s="12" t="s">
        <v>80</v>
      </c>
      <c r="C57" s="10">
        <v>650.8</v>
      </c>
      <c r="I57" s="25"/>
    </row>
    <row r="58" spans="1:3" s="20" customFormat="1" ht="15">
      <c r="A58" s="13" t="s">
        <v>102</v>
      </c>
      <c r="B58" s="12" t="s">
        <v>75</v>
      </c>
      <c r="C58" s="10">
        <v>6201.5</v>
      </c>
    </row>
    <row r="59" spans="1:3" s="20" customFormat="1" ht="15">
      <c r="A59" s="13" t="s">
        <v>103</v>
      </c>
      <c r="B59" s="12" t="s">
        <v>76</v>
      </c>
      <c r="C59" s="10">
        <f>8359.6+4839</f>
        <v>13198.6</v>
      </c>
    </row>
    <row r="60" spans="1:3" s="20" customFormat="1" ht="30">
      <c r="A60" s="13" t="s">
        <v>104</v>
      </c>
      <c r="B60" s="12" t="s">
        <v>62</v>
      </c>
      <c r="C60" s="10">
        <v>136713.3</v>
      </c>
    </row>
    <row r="61" spans="1:3" s="36" customFormat="1" ht="15.75" customHeight="1">
      <c r="A61" s="33"/>
      <c r="B61" s="34" t="s">
        <v>67</v>
      </c>
      <c r="C61" s="35">
        <f>C14+C22+C26+C32+C37+C39+C46+C49+C29</f>
        <v>5481142.8</v>
      </c>
    </row>
    <row r="62" spans="1:3" s="32" customFormat="1" ht="6" customHeight="1">
      <c r="A62" s="29"/>
      <c r="B62" s="30"/>
      <c r="C62" s="31"/>
    </row>
    <row r="63" spans="1:3" s="24" customFormat="1" ht="21" customHeight="1">
      <c r="A63" s="21"/>
      <c r="B63" s="22" t="s">
        <v>68</v>
      </c>
      <c r="C63" s="23"/>
    </row>
    <row r="64" spans="1:6" s="42" customFormat="1" ht="15.75">
      <c r="A64" s="17" t="s">
        <v>20</v>
      </c>
      <c r="B64" s="18" t="s">
        <v>65</v>
      </c>
      <c r="C64" s="19">
        <f>C65</f>
        <v>12433.3</v>
      </c>
      <c r="F64" s="44"/>
    </row>
    <row r="65" spans="1:6" s="24" customFormat="1" ht="45">
      <c r="A65" s="13" t="s">
        <v>21</v>
      </c>
      <c r="B65" s="11" t="s">
        <v>83</v>
      </c>
      <c r="C65" s="10">
        <v>12433.3</v>
      </c>
      <c r="F65" s="25"/>
    </row>
    <row r="66" spans="1:6" s="42" customFormat="1" ht="31.5">
      <c r="A66" s="17" t="s">
        <v>25</v>
      </c>
      <c r="B66" s="18" t="s">
        <v>8</v>
      </c>
      <c r="C66" s="19">
        <f>C67</f>
        <v>9375.2</v>
      </c>
      <c r="F66" s="44"/>
    </row>
    <row r="67" spans="1:6" s="24" customFormat="1" ht="45">
      <c r="A67" s="13" t="s">
        <v>26</v>
      </c>
      <c r="B67" s="11" t="s">
        <v>70</v>
      </c>
      <c r="C67" s="10">
        <v>9375.2</v>
      </c>
      <c r="F67" s="25"/>
    </row>
    <row r="68" spans="1:6" s="24" customFormat="1" ht="15.75" customHeight="1">
      <c r="A68" s="26"/>
      <c r="B68" s="27" t="s">
        <v>67</v>
      </c>
      <c r="C68" s="28">
        <f>C64+C66</f>
        <v>21808.5</v>
      </c>
      <c r="F68" s="25"/>
    </row>
    <row r="69" spans="1:3" s="20" customFormat="1" ht="6" customHeight="1">
      <c r="A69" s="45"/>
      <c r="B69" s="46"/>
      <c r="C69" s="47"/>
    </row>
    <row r="70" spans="1:5" s="43" customFormat="1" ht="15.75">
      <c r="A70" s="48"/>
      <c r="B70" s="49" t="s">
        <v>36</v>
      </c>
      <c r="C70" s="35">
        <f>C61+C68</f>
        <v>5502951.3</v>
      </c>
      <c r="E70" s="44"/>
    </row>
  </sheetData>
  <sheetProtection/>
  <mergeCells count="6">
    <mergeCell ref="B8:C8"/>
    <mergeCell ref="B1:C1"/>
    <mergeCell ref="B2:C2"/>
    <mergeCell ref="B3:C3"/>
    <mergeCell ref="A9:C9"/>
    <mergeCell ref="A10:C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2018-04-26T06:25:45Z</cp:lastPrinted>
  <dcterms:created xsi:type="dcterms:W3CDTF">2005-09-28T02:53:50Z</dcterms:created>
  <dcterms:modified xsi:type="dcterms:W3CDTF">2018-04-26T06:25:48Z</dcterms:modified>
  <cp:category/>
  <cp:version/>
  <cp:contentType/>
  <cp:contentStatus/>
</cp:coreProperties>
</file>