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2010" sheetId="1" r:id="rId1"/>
    <sheet name="2011-2012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'2010'!$8:$9</definedName>
    <definedName name="_xlnm.Print_Titles" localSheetId="1">'2011-2012'!$7:$8</definedName>
  </definedNames>
  <calcPr fullCalcOnLoad="1"/>
</workbook>
</file>

<file path=xl/sharedStrings.xml><?xml version="1.0" encoding="utf-8"?>
<sst xmlns="http://schemas.openxmlformats.org/spreadsheetml/2006/main" count="747" uniqueCount="375">
  <si>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</si>
  <si>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1 01 02040 01 0000 110 </t>
  </si>
  <si>
    <t xml:space="preserve">1 01 02050 01 0000 110 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</si>
  <si>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</si>
  <si>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</si>
  <si>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</si>
  <si>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</si>
  <si>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</si>
  <si>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</si>
  <si>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</si>
  <si>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 физических лиц</t>
  </si>
  <si>
    <t>1 06 01020 04 0000 110</t>
  </si>
  <si>
    <t>Налог на имущество 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</si>
  <si>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</si>
  <si>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</si>
  <si>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</si>
  <si>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</si>
  <si>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</si>
  <si>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</si>
  <si>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</si>
  <si>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</si>
  <si>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</si>
  <si>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</si>
  <si>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</si>
  <si>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</si>
  <si>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</si>
  <si>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
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</si>
  <si>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</si>
  <si>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</si>
  <si>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</si>
  <si>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Государственная пошлина  за  государственную регистрацию, а также за совершение прочих  юридически  значимых  действий
</t>
  </si>
  <si>
    <t>1 08 07140 01 0000 110</t>
  </si>
  <si>
    <t>1 08 07150 01 0000 110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</si>
  <si>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</si>
  <si>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</si>
  <si>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ОТМЕНЕНЫМ НАЛОГАМ, СБОРАМ И ИНЫМ ОБЯЗАТЕЛЬНЫМ ПЛАТЕЖАМ</t>
  </si>
  <si>
    <t>1 09 01000 00 0000 110</t>
  </si>
  <si>
    <t>Налог    на    прибыль     организаций, зачислявшийся до 1 января 2005  года  в  местные бюджеты</t>
  </si>
  <si>
    <t>1 09 01020 04 0000 110</t>
  </si>
  <si>
    <t>Налог    на    прибыль     организаций,  зачислявшийся до 1 января 2005 года  в  местные   бюджеты,   мобилизуемый    на  территориях городских округов</t>
  </si>
  <si>
    <t>1 09 04000 00 0000 110</t>
  </si>
  <si>
    <t>Налоги на имущество</t>
  </si>
  <si>
    <t>1 09 04040 01 0000 110</t>
  </si>
  <si>
    <t xml:space="preserve">Налог с имущества, переходящего в порядке наследования или дарения </t>
  </si>
  <si>
    <t xml:space="preserve">1 09 04050 00 0000 110 </t>
  </si>
  <si>
    <t xml:space="preserve">Земельный налог (по обязательствам, возникшим до 1 января 2006 года)
</t>
  </si>
  <si>
    <t xml:space="preserve">1 09 04050 04 0000 110 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</si>
  <si>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</si>
  <si>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>1 09 07000 00 0000 110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</si>
  <si>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</si>
  <si>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</si>
  <si>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</si>
  <si>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</si>
  <si>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</si>
  <si>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</si>
  <si>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</si>
  <si>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</si>
  <si>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</si>
  <si>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</si>
  <si>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</si>
  <si>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1 09 07050 04 0000 110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</si>
  <si>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</si>
  <si>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</si>
  <si>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</si>
  <si>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1 11 03000 00 0000 120</t>
  </si>
  <si>
    <t xml:space="preserve">Проценты, полученные от предоставления бюджетных кредитов внутри страны 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</si>
  <si>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</si>
  <si>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</si>
  <si>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</si>
  <si>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</si>
  <si>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</si>
  <si>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</si>
  <si>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</si>
  <si>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</si>
  <si>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</si>
  <si>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</si>
  <si>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</si>
  <si>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</si>
  <si>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</si>
  <si>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</si>
  <si>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</si>
  <si>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</si>
  <si>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</si>
  <si>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</si>
  <si>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 остающейся после уплаты налогов и иных обязательных платежей  муниципальных унитарных предприятий, созданных городскими округами</t>
  </si>
  <si>
    <t>1 11 08000 00 0000 120</t>
  </si>
  <si>
    <t>1 11 08040 04 0000 120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</si>
  <si>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</si>
  <si>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</si>
  <si>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</si>
  <si>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</si>
  <si>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</si>
  <si>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</si>
  <si>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</si>
  <si>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</si>
  <si>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</si>
  <si>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</si>
  <si>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</si>
  <si>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</si>
  <si>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1 14 01000 00 0000 410</t>
  </si>
  <si>
    <t>Доходы  от продажи квартир</t>
  </si>
  <si>
    <t>1 14 01040 04 0000 410</t>
  </si>
  <si>
    <t>Доходы  от продажи квартир, находящихся в собственности 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</si>
  <si>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</si>
  <si>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</si>
  <si>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1 14 02030 04 0000 410</t>
  </si>
  <si>
    <t>1 14 02033 04 0000 410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</si>
  <si>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</si>
  <si>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</si>
  <si>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</si>
  <si>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1 14 06020 00 0000 420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</si>
  <si>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</si>
  <si>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1 14 06022 04 0000 420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</si>
  <si>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</si>
  <si>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</si>
  <si>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</si>
  <si>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</si>
  <si>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оранизациями за выполнение определенных функций</t>
  </si>
  <si>
    <t>1 15 02040 04 0000 140</t>
  </si>
  <si>
    <t>Платежи, взимаемые организациями  городских округов за выполнение определенных функций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</si>
  <si>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</si>
  <si>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</si>
  <si>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</si>
  <si>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</si>
  <si>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</si>
  <si>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</si>
  <si>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 СУБСИДИЙ, СУБВЕНЦИЙ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</si>
  <si>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</si>
  <si>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общественной  безопасности и социальных выплат  </t>
  </si>
  <si>
    <t xml:space="preserve">1 16 03030 01 0000 140 </t>
  </si>
  <si>
    <t>Денежные взыскания (штрафы)  за  административные правонарушения  в  области  налогов  и сборов, предусмотренные Кодексом Российской Федерации  об административных правонарушениях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</si>
  <si>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</si>
  <si>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</si>
  <si>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</si>
  <si>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</si>
  <si>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Сумма</t>
  </si>
  <si>
    <t>Доходы бюджета города Березники  на 2010 год</t>
  </si>
  <si>
    <t>Приложение 1</t>
  </si>
  <si>
    <t>к решению Березниковской городской Думы</t>
  </si>
  <si>
    <t>в тыс. руб.</t>
  </si>
  <si>
    <t>Приложение 2</t>
  </si>
  <si>
    <t>Доходы бюджета города Березники  на 2011-2012 годы</t>
  </si>
  <si>
    <t>2011 год</t>
  </si>
  <si>
    <t>2012 год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</si>
  <si>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грузов, зачисляемая в бюджеты городских округов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</si>
  <si>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</si>
  <si>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безопасности и социальных выплат</t>
  </si>
  <si>
    <t xml:space="preserve"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 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</si>
  <si>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</si>
  <si>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2 02 03069 00 0000 151</t>
  </si>
  <si>
    <t>2 02 03069 04 0000 151</t>
  </si>
  <si>
    <t>2 02 03070 00 0000 151</t>
  </si>
  <si>
    <t>2 02 03070 04 0000 151</t>
  </si>
  <si>
    <t>1 16 06000 01 0000 140</t>
  </si>
  <si>
    <t>Денежные   взыскания (штрафы) за нарушение законодательства о применении контрольно-кассовой техники при осуществлении  наличных денежных расчетов и  (или) расчетов 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</si>
  <si>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</si>
  <si>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</si>
  <si>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1 16 23000 00 0000 140</t>
  </si>
  <si>
    <t>Доходы от возмещения ущерба при возникновении страховых случаев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</si>
  <si>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</si>
  <si>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</si>
  <si>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1 16 25000 01 0000 140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</si>
  <si>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</si>
  <si>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</si>
  <si>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</si>
  <si>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</si>
  <si>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</si>
  <si>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</si>
  <si>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</si>
  <si>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 лесного законодательства</t>
  </si>
  <si>
    <t>1 16 25073 04 0000 140</t>
  </si>
  <si>
    <t>Денежные взыскания (штрафы) за нарушение лесного законодательства, установленное на лесных участках, находящихся в собственности  городских округов</t>
  </si>
  <si>
    <t>1 16 25080 01 0000 140</t>
  </si>
  <si>
    <t>Денежные взыскания (штрафы) за нарушение  водного законодательства</t>
  </si>
  <si>
    <t>1 16 25083 04 0000 140</t>
  </si>
  <si>
    <t>Денежные взыскания (штрафы) за нарушение  водного законодательства, установленное на водных объектах, находящихся в  собственности городских округов</t>
  </si>
  <si>
    <t>1 16 27000 01 0000 140</t>
  </si>
  <si>
    <t>Денежные   взыскания   (штрафы)   за    нарушение Федерального закона "О пожарной безопасности"</t>
  </si>
  <si>
    <t>1 16 28000 01 0000 140</t>
  </si>
  <si>
    <t>Денежные   взыскания   (штрафы)   за    нарушение  законодательства в области обеспечения санитарно-эпидемиологического   благополучия   человека и законодательства в сфере защиты прав потребителей</t>
  </si>
  <si>
    <t>1 16 30000 01 0000 140</t>
  </si>
  <si>
    <t>Денежные взыскания (штрафы)  за 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</si>
  <si>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</si>
  <si>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</si>
  <si>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</si>
  <si>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</si>
  <si>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</si>
  <si>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</si>
  <si>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</si>
  <si>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</si>
  <si>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</si>
  <si>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</si>
  <si>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1 17 05000 00 0000 180</t>
  </si>
  <si>
    <t xml:space="preserve">Прочие неналоговые доходы </t>
  </si>
  <si>
    <t>1 17 05040 04 0000 180</t>
  </si>
  <si>
    <t>Прочие неналоговые доходы  бюджетов городских округов</t>
  </si>
  <si>
    <t>1 18 00000 00 0000 000</t>
  </si>
  <si>
    <t>1 18 04000 04 0000 000</t>
  </si>
  <si>
    <t>1 18 04010 04 0000 180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</si>
  <si>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</t>
  </si>
  <si>
    <t xml:space="preserve"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</t>
  </si>
  <si>
    <t>1 13 00000 00 0000 000</t>
  </si>
  <si>
    <t>ДОХОДЫ ОТ ОКАЗАНИЯ ПЛАТНЫХ УСЛУГ И КОМПЕНСАЦИИ ЗАТРАТ ГОСУДАРСТВА</t>
  </si>
  <si>
    <t>1 13 03040 04 0000 130</t>
  </si>
  <si>
    <t>1 13 03000 00 0000 130</t>
  </si>
  <si>
    <t>Прочие доходы от оказания платных услуг и компенсации затрат государства</t>
  </si>
  <si>
    <t>Прочие доходы  от оказания платных услуг получателями  средств бюджетов городских округов и компенсации затрат бюджетов городских округов</t>
  </si>
  <si>
    <t>1 14 02030 04 0000 440</t>
  </si>
  <si>
    <t>Доходы от реализации имущества, находящегося в собственности  городских  округов  (за исключением имущества муниципальных  автономных учреждений, а также имущества муниципальных унитарных   предприятий, в том  числе  казенных),  в   части   реализации   материальных  запасов по указанному имуществу</t>
  </si>
  <si>
    <t>1 14 02032 04 0000 440</t>
  </si>
  <si>
    <t xml:space="preserve">  Доходы   от   реализации   имущества, находящегося в  оперативном управлении  учреждений,  находящихся  в  ведении  органов  управления  городских округов  (за  исключением имущества муниципальных автономных учреждений),  в  части  реализации  материальных  запасов  по  указанному имуществу</t>
  </si>
  <si>
    <t xml:space="preserve"> 2 02 02077 00 0000 151</t>
  </si>
  <si>
    <t>2 02 02077 04 0000 151</t>
  </si>
  <si>
    <t>2 02 02078 00 0000 151</t>
  </si>
  <si>
    <t>2 02 02078 04 0000 151</t>
  </si>
  <si>
    <t>2 02 02089 00 0000 151</t>
  </si>
  <si>
    <t>2 02 02089 04 0000 151</t>
  </si>
  <si>
    <t>2 02 02089 04 0001 151</t>
  </si>
  <si>
    <t>1 05 03000 01 0000 110</t>
  </si>
  <si>
    <t>1 08 07130 01 0000 110</t>
  </si>
  <si>
    <t>1 16 25050 01 0000 140</t>
  </si>
  <si>
    <t>Единый сельскохозяйственный налог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</si>
  <si>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</si>
  <si>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Денежные взыскания (штрафы) за нарушение законодательства в области охраны окружающей среды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</si>
  <si>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</si>
  <si>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</si>
  <si>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</si>
  <si>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округов на бюджетные инвестиции для модернизации объектов коммунальной инфраструктуры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</si>
  <si>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</si>
  <si>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</si>
  <si>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</si>
  <si>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1 11 09030 00 0000 120   </t>
  </si>
  <si>
    <t xml:space="preserve"> Доходы от эксплуатации и использования  имущества автомобильных дорог, находящихся в государственной и муниципальной собственности</t>
  </si>
  <si>
    <t xml:space="preserve">1 11 09034 04 0000 120   </t>
  </si>
  <si>
    <t xml:space="preserve"> Доходы от эксплуатации и использования  имущества автомобильных дорог, находящихся в собственности городских округов</t>
  </si>
  <si>
    <t>Доходы  бюджетов городских округов от возврата остатков субсидий и субвенций прошлых лет небюджетными организациями</t>
  </si>
  <si>
    <t>1 19 00000 00 0000 000</t>
  </si>
  <si>
    <t>1 19 04000 04 0000 151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</si>
  <si>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</si>
  <si>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</si>
  <si>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</si>
  <si>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</si>
  <si>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</si>
  <si>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</si>
  <si>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</si>
  <si>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</si>
  <si>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</si>
  <si>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</si>
  <si>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</si>
  <si>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</si>
  <si>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</si>
  <si>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</si>
  <si>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</si>
  <si>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</si>
  <si>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</si>
  <si>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</si>
  <si>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</si>
  <si>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</si>
  <si>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</si>
  <si>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</si>
  <si>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</si>
  <si>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</si>
  <si>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</si>
  <si>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</si>
  <si>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</si>
  <si>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</si>
  <si>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</si>
  <si>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</si>
  <si>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</si>
  <si>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 составление (изменение  и  дополнение) списков кандидатов в присяжные 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</si>
  <si>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</si>
  <si>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</si>
  <si>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</si>
  <si>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</si>
  <si>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</si>
  <si>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</si>
  <si>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</si>
  <si>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</si>
  <si>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</si>
  <si>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</si>
  <si>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</si>
  <si>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</si>
  <si>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</si>
  <si>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</si>
  <si>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</si>
  <si>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</si>
  <si>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</si>
  <si>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2 02 03030 04 0000 151</t>
  </si>
  <si>
    <t>2 02 03034 00 0000 151</t>
  </si>
  <si>
    <t>2 02 03034 04 0000 151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</si>
  <si>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</si>
  <si>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городских округов на комплектование книжных фондов библиотек муниципальных образований</t>
  </si>
  <si>
    <t>2 02 02068 00 0000 151</t>
  </si>
  <si>
    <t>2 02 02068 04 0000 151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</si>
  <si>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</si>
  <si>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</si>
  <si>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</si>
  <si>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</si>
  <si>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</si>
  <si>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</si>
  <si>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</si>
  <si>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</si>
  <si>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</si>
  <si>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</si>
  <si>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</si>
  <si>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2 02 04005 04 0000 151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</si>
  <si>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</si>
  <si>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</si>
  <si>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</si>
  <si>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</si>
  <si>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</si>
  <si>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</si>
  <si>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</si>
  <si>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</si>
  <si>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3 00 00000 00 0000 000</t>
  </si>
  <si>
    <t>ДОХОДЫ ОТ ПРЕДПРИНИМАТЕЛЬСКОЙ И ИНОЙ ПРИНОСЯЩЕЙ ДОХОД  ДЕЯТЕЛЬНОСТИ</t>
  </si>
  <si>
    <t>3 02 00000 00 0000 000</t>
  </si>
  <si>
    <t>РЫНОЧНЫЕ ПРОДАЖИ ТОВАРОВ И УСЛУГ</t>
  </si>
  <si>
    <t>3 03 00000 00 0000 000</t>
  </si>
  <si>
    <t>БЕЗВОЗМЕЗДНЫЕ ПОСТУПЛЕНИЯ ОТ ПРЕДПРИНИМАТЕЛЬСКОЙ И ИНОЙ ПРИНОСЯЩЕЙ ДОХОД ДЕЯТЕЛЬНОСТИ</t>
  </si>
  <si>
    <t>ИТОГО ДОХОДОВ: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</si>
  <si>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</si>
  <si>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</si>
  <si>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 доходы физических лиц с доходов, полученных в виде выигрышей и призов в проводимых конкурсах,  играх и других  мероприятиях  в целях рекламы   товаров,  работ  и  услуг, процентных  доходов  по вкладам в банках, в виде материальной  выгоды  от  экономии  на  процентах при получении  заемных (кредитных) средств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</si>
  <si>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 управляющим ипотечным покрытием до 1 января 2007 года.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</si>
  <si>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 квалификационных экзаменов на получение  права  на  управление   транспортными средствами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</si>
  <si>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</si>
  <si>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</si>
  <si>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 получаемые  в виде арендной платы за земли  после разграничения  государственной собственности на  землю, а  также  средства  от продажи права на  заключение   договоров аренды указанных  земельных участков  (за  исключением земельных участков автономных учреждений)</t>
  </si>
  <si>
    <t>Средства, получаемые от передачи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</si>
  <si>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</si>
  <si>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</si>
  <si>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</si>
  <si>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 взыскания (штрафы) за нарушение законодательства о налогах и  сборах, предусмотренные статьями 116, 117, 118,  пунктами 1 и 2 статьи 120, статьями 125,  126,  128,  129,129.1,  132,  133,  134,  135,  135.1  Налогового кодекса Российской Федерации</t>
  </si>
  <si>
    <t>Денежные   взыскания (штрафы) за  нарушение законодательства о недрах, об особо охраняемых  природных территориях, об охране и  использовании  животного мира, об  экологической  экспертизе,  в  области  охраны  окружающей   среды,   земельного  законодательства,    лесного    законодательства, водного законодательства</t>
  </si>
  <si>
    <t>1 01 02011 01 0000 110</t>
  </si>
  <si>
    <t>Налог на  доходы физических лиц с  доходов, полученных физическими  лицами, не  являющимися налоговыми  резидентами  Российской  Федерации в виде дивидендов от долевого участия в деятельности организаций</t>
  </si>
  <si>
    <t>1 16 21000 00 0000 140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</si>
  <si>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</t>
  </si>
  <si>
    <t>1 16 21040 04 0000 140</t>
  </si>
  <si>
    <t>Денежные  взыскания  (штрафы)  и иные суммы, взыскиваемые с  лиц,  виновных  в  совершении преступлений, и в  возмещение  ущерба  имуществу,  зачисляемые в бюджеты городских округов</t>
  </si>
  <si>
    <t>1 06 02000 02 0000 110</t>
  </si>
  <si>
    <t>Налог на имущество организаций</t>
  </si>
  <si>
    <t>1 06 02010 02 0000 110</t>
  </si>
  <si>
    <t>1 06 02020 02 0000 110</t>
  </si>
  <si>
    <t>Налог  на  имущество  организаций  по  имуществу,входящему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</si>
  <si>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</si>
  <si>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</si>
  <si>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</si>
  <si>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</si>
  <si>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</si>
  <si>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</si>
  <si>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</si>
  <si>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 тяжеловесных и (или) крупногабаритных грузов</t>
  </si>
  <si>
    <t>1 08 07173 01 0000 110</t>
  </si>
  <si>
    <t>1 14 06010 00 0000 430</t>
  </si>
  <si>
    <t>1 14 06012 04 0000 430</t>
  </si>
  <si>
    <t>1 14 06000 00 0000 430</t>
  </si>
  <si>
    <t>Налог на имущество организаций по  имуществу,  не входящему в Единую систему газоснабжения</t>
  </si>
  <si>
    <t xml:space="preserve">Код </t>
  </si>
  <si>
    <t xml:space="preserve">Наименование кода дохода бюджета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</si>
  <si>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</si>
  <si>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</si>
  <si>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</si>
  <si>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</si>
  <si>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</si>
  <si>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</si>
  <si>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</si>
  <si>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 лицами, являющимися налоговыми резидентами Российской Федерации  в виде  дивидендов  от  долевого участия  в  деятельности организаций</t>
  </si>
  <si>
    <t>1 01 02020 01 0000 110</t>
  </si>
  <si>
    <t>Налог на доходы физических лиц с доходов, облагаемых 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</si>
  <si>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</si>
  <si>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</si>
  <si>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</si>
  <si>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от 18 декабря 2009 г. № 693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</si>
</sst>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</numFmts>
  <fonts count="3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4">
      <alignment/>
      <protection/>
    </xf>
    <xf numFmtId="0" fontId="7" fillId="0" borderId="0" xfId="54" applyFont="1" applyBorder="1">
      <alignment/>
      <protection/>
    </xf>
    <xf numFmtId="3" fontId="8" fillId="0" borderId="10" xfId="54" applyNumberFormat="1" applyFont="1" applyBorder="1" applyAlignment="1">
      <alignment horizontal="center" vertical="center" wrapText="1"/>
      <protection/>
    </xf>
    <xf numFmtId="3" fontId="9" fillId="0" borderId="11" xfId="54" applyNumberFormat="1" applyFont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3" fontId="11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vertical="top" wrapText="1"/>
    </xf>
    <xf numFmtId="0" fontId="11" fillId="0" borderId="11" xfId="54" applyFont="1" applyBorder="1" applyAlignment="1">
      <alignment horizontal="left" vertical="top"/>
      <protection/>
    </xf>
    <xf numFmtId="0" fontId="12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4" fillId="0" borderId="11" xfId="0" applyFont="1" applyBorder="1" applyAlignment="1">
      <alignment vertical="top" wrapText="1"/>
    </xf>
    <xf numFmtId="0" fontId="2" fillId="0" borderId="0" xfId="54" applyFont="1">
      <alignment/>
      <protection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5" fillId="0" borderId="0" xfId="54" applyFont="1">
      <alignment/>
      <protection/>
    </xf>
    <xf numFmtId="0" fontId="16" fillId="0" borderId="11" xfId="0" applyFont="1" applyBorder="1" applyAlignment="1">
      <alignment horizontal="left" vertical="top" wrapText="1"/>
    </xf>
    <xf numFmtId="3" fontId="15" fillId="0" borderId="11" xfId="54" applyNumberFormat="1" applyFont="1" applyBorder="1" applyAlignment="1">
      <alignment horizontal="left" vertical="top"/>
      <protection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4" fillId="0" borderId="0" xfId="54" applyFont="1">
      <alignment/>
      <protection/>
    </xf>
    <xf numFmtId="3" fontId="11" fillId="0" borderId="11" xfId="54" applyNumberFormat="1" applyFont="1" applyBorder="1" applyAlignment="1">
      <alignment vertical="top"/>
      <protection/>
    </xf>
    <xf numFmtId="3" fontId="15" fillId="0" borderId="11" xfId="54" applyNumberFormat="1" applyFont="1" applyBorder="1" applyAlignment="1">
      <alignment vertical="top"/>
      <protection/>
    </xf>
    <xf numFmtId="3" fontId="13" fillId="0" borderId="11" xfId="54" applyNumberFormat="1" applyFont="1" applyBorder="1" applyAlignment="1">
      <alignment vertical="top"/>
      <protection/>
    </xf>
    <xf numFmtId="0" fontId="12" fillId="0" borderId="11" xfId="0" applyFont="1" applyBorder="1" applyAlignment="1">
      <alignment vertical="top" wrapText="1"/>
    </xf>
    <xf numFmtId="0" fontId="13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5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3" fillId="0" borderId="11" xfId="54" applyFont="1" applyBorder="1" applyAlignment="1">
      <alignment horizontal="left" vertical="top"/>
      <protection/>
    </xf>
    <xf numFmtId="0" fontId="14" fillId="0" borderId="11" xfId="0" applyFont="1" applyBorder="1" applyAlignment="1">
      <alignment horizontal="left" vertical="top" wrapText="1"/>
    </xf>
    <xf numFmtId="3" fontId="13" fillId="0" borderId="11" xfId="54" applyNumberFormat="1" applyFont="1" applyBorder="1" applyAlignment="1">
      <alignment horizontal="left" vertical="top"/>
      <protection/>
    </xf>
    <xf numFmtId="0" fontId="12" fillId="0" borderId="11" xfId="0" applyFont="1" applyBorder="1" applyAlignment="1">
      <alignment wrapText="1"/>
    </xf>
    <xf numFmtId="0" fontId="17" fillId="0" borderId="0" xfId="54" applyFont="1">
      <alignment/>
      <protection/>
    </xf>
    <xf numFmtId="0" fontId="13" fillId="0" borderId="11" xfId="54" applyFont="1" applyFill="1" applyBorder="1" applyAlignment="1">
      <alignment horizontal="left" vertical="top"/>
      <protection/>
    </xf>
    <xf numFmtId="0" fontId="14" fillId="0" borderId="11" xfId="0" applyFont="1" applyFill="1" applyBorder="1" applyAlignment="1">
      <alignment vertical="top" wrapText="1"/>
    </xf>
    <xf numFmtId="166" fontId="14" fillId="0" borderId="11" xfId="54" applyNumberFormat="1" applyFont="1" applyFill="1" applyBorder="1" applyAlignment="1">
      <alignment vertical="top"/>
      <protection/>
    </xf>
    <xf numFmtId="0" fontId="4" fillId="0" borderId="0" xfId="54" applyFont="1" applyFill="1">
      <alignment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66" fontId="12" fillId="0" borderId="11" xfId="54" applyNumberFormat="1" applyFont="1" applyFill="1" applyBorder="1" applyAlignment="1">
      <alignment vertical="top"/>
      <protection/>
    </xf>
    <xf numFmtId="166" fontId="14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6" fillId="0" borderId="11" xfId="54" applyNumberFormat="1" applyFont="1" applyFill="1" applyBorder="1" applyAlignment="1">
      <alignment vertical="top"/>
      <protection/>
    </xf>
    <xf numFmtId="166" fontId="12" fillId="0" borderId="11" xfId="54" applyNumberFormat="1" applyFont="1" applyFill="1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0" fontId="2" fillId="0" borderId="0" xfId="54" applyFill="1">
      <alignment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right"/>
      <protection/>
    </xf>
    <xf numFmtId="0" fontId="34" fillId="0" borderId="0" xfId="54" applyFont="1" applyFill="1" applyAlignment="1">
      <alignment horizontal="right"/>
      <protection/>
    </xf>
    <xf numFmtId="3" fontId="8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9м-в2005г." xfId="53"/>
    <cellStyle name="Обычный_Покварталь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8"/>
  <sheetViews>
    <sheetView tabSelected="1" zoomScale="95" zoomScaleNormal="95" workbookViewId="0" topLeftCell="A1">
      <selection activeCell="E7" sqref="E7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3" width="12.8515625" style="48" customWidth="1"/>
    <col min="4" max="16384" width="9.140625" style="1" customWidth="1"/>
  </cols>
  <sheetData>
    <row r="1" ht="12.75">
      <c r="C1" s="50" t="s">
        <v>137</v>
      </c>
    </row>
    <row r="2" ht="12.75">
      <c r="C2" s="50" t="s">
        <v>138</v>
      </c>
    </row>
    <row r="3" ht="12.75">
      <c r="C3" s="50" t="s">
        <v>374</v>
      </c>
    </row>
    <row r="6" spans="1:3" ht="19.5" customHeight="1">
      <c r="A6" s="53" t="s">
        <v>136</v>
      </c>
      <c r="B6" s="53"/>
      <c r="C6" s="53"/>
    </row>
    <row r="7" spans="1:3" ht="12" customHeight="1">
      <c r="A7" s="2"/>
      <c r="B7" s="2"/>
      <c r="C7" s="51" t="s">
        <v>139</v>
      </c>
    </row>
    <row r="8" spans="1:3" ht="20.25" customHeight="1">
      <c r="A8" s="3" t="s">
        <v>359</v>
      </c>
      <c r="B8" s="3" t="s">
        <v>360</v>
      </c>
      <c r="C8" s="3" t="s">
        <v>135</v>
      </c>
    </row>
    <row r="9" spans="1:3" s="5" customFormat="1" ht="15" customHeight="1">
      <c r="A9" s="4">
        <v>1</v>
      </c>
      <c r="B9" s="4">
        <v>2</v>
      </c>
      <c r="C9" s="39">
        <v>3</v>
      </c>
    </row>
    <row r="10" spans="1:3" ht="12.75">
      <c r="A10" s="6" t="s">
        <v>361</v>
      </c>
      <c r="B10" s="7" t="s">
        <v>362</v>
      </c>
      <c r="C10" s="40">
        <f>C11+C22+C25+C39+C48+C62+C82+C87+C100+C103+C127+C132+C135+C84</f>
        <v>2014105.6</v>
      </c>
    </row>
    <row r="11" spans="1:3" ht="12.75">
      <c r="A11" s="8" t="s">
        <v>363</v>
      </c>
      <c r="B11" s="9" t="s">
        <v>364</v>
      </c>
      <c r="C11" s="40">
        <f>C12</f>
        <v>845400.8</v>
      </c>
    </row>
    <row r="12" spans="1:3" ht="12.75">
      <c r="A12" s="6" t="s">
        <v>365</v>
      </c>
      <c r="B12" s="7" t="s">
        <v>366</v>
      </c>
      <c r="C12" s="40">
        <f>C15+C16+C19+C20</f>
        <v>845400.8</v>
      </c>
    </row>
    <row r="13" spans="1:3" ht="38.25" hidden="1">
      <c r="A13" s="10" t="s">
        <v>367</v>
      </c>
      <c r="B13" s="11" t="s">
        <v>368</v>
      </c>
      <c r="C13" s="41">
        <v>0</v>
      </c>
    </row>
    <row r="14" spans="1:3" ht="42.75" customHeight="1" hidden="1">
      <c r="A14" s="10" t="s">
        <v>335</v>
      </c>
      <c r="B14" s="11" t="s">
        <v>336</v>
      </c>
      <c r="C14" s="41">
        <v>0</v>
      </c>
    </row>
    <row r="15" spans="1:3" ht="42.75" customHeight="1" hidden="1">
      <c r="A15" s="10" t="s">
        <v>367</v>
      </c>
      <c r="B15" s="11" t="s">
        <v>368</v>
      </c>
      <c r="C15" s="41">
        <v>0</v>
      </c>
    </row>
    <row r="16" spans="1:3" s="12" customFormat="1" ht="38.25">
      <c r="A16" s="10" t="s">
        <v>369</v>
      </c>
      <c r="B16" s="11" t="s">
        <v>370</v>
      </c>
      <c r="C16" s="41">
        <f>C17+C18</f>
        <v>844555.4</v>
      </c>
    </row>
    <row r="17" spans="1:3" s="12" customFormat="1" ht="65.25" customHeight="1">
      <c r="A17" s="10" t="s">
        <v>371</v>
      </c>
      <c r="B17" s="11" t="s">
        <v>321</v>
      </c>
      <c r="C17" s="41">
        <v>838928.4</v>
      </c>
    </row>
    <row r="18" spans="1:3" s="12" customFormat="1" ht="66.75" customHeight="1">
      <c r="A18" s="10" t="s">
        <v>372</v>
      </c>
      <c r="B18" s="11" t="s">
        <v>322</v>
      </c>
      <c r="C18" s="41">
        <v>5627</v>
      </c>
    </row>
    <row r="19" spans="1:3" ht="25.5">
      <c r="A19" s="10" t="s">
        <v>373</v>
      </c>
      <c r="B19" s="11" t="s">
        <v>0</v>
      </c>
      <c r="C19" s="41">
        <f>600*1.024</f>
        <v>614.4</v>
      </c>
    </row>
    <row r="20" spans="1:3" ht="63.75">
      <c r="A20" s="10" t="s">
        <v>1</v>
      </c>
      <c r="B20" s="11" t="s">
        <v>323</v>
      </c>
      <c r="C20" s="41">
        <v>231</v>
      </c>
    </row>
    <row r="21" spans="1:3" ht="76.5" hidden="1">
      <c r="A21" s="10" t="s">
        <v>2</v>
      </c>
      <c r="B21" s="11" t="s">
        <v>324</v>
      </c>
      <c r="C21" s="41"/>
    </row>
    <row r="22" spans="1:3" ht="16.5" customHeight="1">
      <c r="A22" s="6" t="s">
        <v>3</v>
      </c>
      <c r="B22" s="9" t="s">
        <v>4</v>
      </c>
      <c r="C22" s="40">
        <f>C23</f>
        <v>63860</v>
      </c>
    </row>
    <row r="23" spans="1:3" s="15" customFormat="1" ht="20.25" customHeight="1">
      <c r="A23" s="13" t="s">
        <v>5</v>
      </c>
      <c r="B23" s="14" t="s">
        <v>6</v>
      </c>
      <c r="C23" s="42">
        <v>63860</v>
      </c>
    </row>
    <row r="24" spans="1:3" s="15" customFormat="1" ht="18.75" customHeight="1" hidden="1">
      <c r="A24" s="13" t="s">
        <v>218</v>
      </c>
      <c r="B24" s="14" t="s">
        <v>221</v>
      </c>
      <c r="C24" s="42">
        <v>0</v>
      </c>
    </row>
    <row r="25" spans="1:3" ht="18.75" customHeight="1">
      <c r="A25" s="6" t="s">
        <v>7</v>
      </c>
      <c r="B25" s="9" t="s">
        <v>8</v>
      </c>
      <c r="C25" s="40">
        <f>C26+C34+C31+C28</f>
        <v>819320</v>
      </c>
    </row>
    <row r="26" spans="1:3" s="15" customFormat="1" ht="12.75">
      <c r="A26" s="13" t="s">
        <v>9</v>
      </c>
      <c r="B26" s="14" t="s">
        <v>10</v>
      </c>
      <c r="C26" s="42">
        <f>C27</f>
        <v>22124</v>
      </c>
    </row>
    <row r="27" spans="1:3" ht="28.5" customHeight="1">
      <c r="A27" s="10" t="s">
        <v>11</v>
      </c>
      <c r="B27" s="11" t="s">
        <v>12</v>
      </c>
      <c r="C27" s="41">
        <v>22124</v>
      </c>
    </row>
    <row r="28" spans="1:3" ht="12.75">
      <c r="A28" s="17" t="s">
        <v>341</v>
      </c>
      <c r="B28" s="18" t="s">
        <v>342</v>
      </c>
      <c r="C28" s="43">
        <f>C29+C30</f>
        <v>326580</v>
      </c>
    </row>
    <row r="29" spans="1:3" ht="25.5">
      <c r="A29" s="10" t="s">
        <v>343</v>
      </c>
      <c r="B29" s="11" t="s">
        <v>358</v>
      </c>
      <c r="C29" s="41">
        <v>326580</v>
      </c>
    </row>
    <row r="30" spans="1:3" ht="25.5" hidden="1">
      <c r="A30" s="10" t="s">
        <v>344</v>
      </c>
      <c r="B30" s="11" t="s">
        <v>345</v>
      </c>
      <c r="C30" s="41"/>
    </row>
    <row r="31" spans="1:3" ht="12.75">
      <c r="A31" s="17" t="s">
        <v>346</v>
      </c>
      <c r="B31" s="18" t="s">
        <v>347</v>
      </c>
      <c r="C31" s="43">
        <f>C32+C33</f>
        <v>61099</v>
      </c>
    </row>
    <row r="32" spans="1:3" ht="12.75">
      <c r="A32" s="10" t="s">
        <v>348</v>
      </c>
      <c r="B32" s="11" t="s">
        <v>349</v>
      </c>
      <c r="C32" s="41">
        <v>19418</v>
      </c>
    </row>
    <row r="33" spans="1:3" s="15" customFormat="1" ht="12.75">
      <c r="A33" s="10" t="s">
        <v>350</v>
      </c>
      <c r="B33" s="11" t="s">
        <v>351</v>
      </c>
      <c r="C33" s="37">
        <v>41681</v>
      </c>
    </row>
    <row r="34" spans="1:3" s="15" customFormat="1" ht="12.75">
      <c r="A34" s="17" t="s">
        <v>13</v>
      </c>
      <c r="B34" s="18" t="s">
        <v>14</v>
      </c>
      <c r="C34" s="42">
        <f>C35+C37</f>
        <v>409517</v>
      </c>
    </row>
    <row r="35" spans="1:3" ht="29.25" customHeight="1">
      <c r="A35" s="10" t="s">
        <v>15</v>
      </c>
      <c r="B35" s="11" t="s">
        <v>16</v>
      </c>
      <c r="C35" s="41">
        <f>C36</f>
        <v>4822</v>
      </c>
    </row>
    <row r="36" spans="1:3" ht="51">
      <c r="A36" s="10" t="s">
        <v>17</v>
      </c>
      <c r="B36" s="11" t="s">
        <v>18</v>
      </c>
      <c r="C36" s="41">
        <v>4822</v>
      </c>
    </row>
    <row r="37" spans="1:3" ht="28.5" customHeight="1">
      <c r="A37" s="10" t="s">
        <v>19</v>
      </c>
      <c r="B37" s="11" t="s">
        <v>20</v>
      </c>
      <c r="C37" s="41">
        <f>C38</f>
        <v>404695</v>
      </c>
    </row>
    <row r="38" spans="1:3" ht="51">
      <c r="A38" s="10" t="s">
        <v>21</v>
      </c>
      <c r="B38" s="11" t="s">
        <v>22</v>
      </c>
      <c r="C38" s="41">
        <v>404695</v>
      </c>
    </row>
    <row r="39" spans="1:3" ht="12.75">
      <c r="A39" s="6" t="s">
        <v>23</v>
      </c>
      <c r="B39" s="9" t="s">
        <v>24</v>
      </c>
      <c r="C39" s="40">
        <f>C40+C42</f>
        <v>18191.5</v>
      </c>
    </row>
    <row r="40" spans="1:3" ht="27.75" customHeight="1">
      <c r="A40" s="13" t="s">
        <v>25</v>
      </c>
      <c r="B40" s="16" t="s">
        <v>26</v>
      </c>
      <c r="C40" s="43">
        <f>C41</f>
        <v>10500</v>
      </c>
    </row>
    <row r="41" spans="1:3" ht="41.25" customHeight="1">
      <c r="A41" s="10" t="s">
        <v>27</v>
      </c>
      <c r="B41" s="11" t="s">
        <v>28</v>
      </c>
      <c r="C41" s="41">
        <v>10500</v>
      </c>
    </row>
    <row r="42" spans="1:3" s="15" customFormat="1" ht="30" customHeight="1">
      <c r="A42" s="13" t="s">
        <v>29</v>
      </c>
      <c r="B42" s="14" t="s">
        <v>30</v>
      </c>
      <c r="C42" s="42">
        <f>C44+C45+C46+C43</f>
        <v>7691.5</v>
      </c>
    </row>
    <row r="43" spans="1:3" s="15" customFormat="1" ht="57.75" customHeight="1" hidden="1">
      <c r="A43" s="10" t="s">
        <v>219</v>
      </c>
      <c r="B43" s="11" t="s">
        <v>222</v>
      </c>
      <c r="C43" s="42">
        <v>0</v>
      </c>
    </row>
    <row r="44" spans="1:3" ht="65.25" customHeight="1">
      <c r="A44" s="10" t="s">
        <v>31</v>
      </c>
      <c r="B44" s="11" t="s">
        <v>325</v>
      </c>
      <c r="C44" s="41">
        <f>7200+355</f>
        <v>7555</v>
      </c>
    </row>
    <row r="45" spans="1:3" ht="25.5">
      <c r="A45" s="10" t="s">
        <v>32</v>
      </c>
      <c r="B45" s="11" t="s">
        <v>33</v>
      </c>
      <c r="C45" s="41">
        <v>45</v>
      </c>
    </row>
    <row r="46" spans="1:3" ht="42.75" customHeight="1">
      <c r="A46" s="10" t="s">
        <v>352</v>
      </c>
      <c r="B46" s="11" t="s">
        <v>353</v>
      </c>
      <c r="C46" s="41">
        <f>C47</f>
        <v>91.5</v>
      </c>
    </row>
    <row r="47" spans="1:3" ht="63.75">
      <c r="A47" s="10" t="s">
        <v>354</v>
      </c>
      <c r="B47" s="11" t="s">
        <v>144</v>
      </c>
      <c r="C47" s="41">
        <v>91.5</v>
      </c>
    </row>
    <row r="48" spans="1:3" ht="25.5" hidden="1">
      <c r="A48" s="6" t="s">
        <v>34</v>
      </c>
      <c r="B48" s="9" t="s">
        <v>35</v>
      </c>
      <c r="C48" s="40">
        <f>C49+C51+C55</f>
        <v>0</v>
      </c>
    </row>
    <row r="49" spans="1:3" ht="25.5" hidden="1">
      <c r="A49" s="17" t="s">
        <v>36</v>
      </c>
      <c r="B49" s="18" t="s">
        <v>37</v>
      </c>
      <c r="C49" s="43"/>
    </row>
    <row r="50" spans="1:3" ht="38.25" hidden="1">
      <c r="A50" s="17" t="s">
        <v>38</v>
      </c>
      <c r="B50" s="19" t="s">
        <v>39</v>
      </c>
      <c r="C50" s="43"/>
    </row>
    <row r="51" spans="1:3" ht="12.75" hidden="1">
      <c r="A51" s="13" t="s">
        <v>40</v>
      </c>
      <c r="B51" s="14" t="s">
        <v>41</v>
      </c>
      <c r="C51" s="42">
        <f>C52+C53</f>
        <v>0</v>
      </c>
    </row>
    <row r="52" spans="1:3" ht="12.75" hidden="1">
      <c r="A52" s="10" t="s">
        <v>42</v>
      </c>
      <c r="B52" s="11" t="s">
        <v>43</v>
      </c>
      <c r="C52" s="41"/>
    </row>
    <row r="53" spans="1:3" ht="17.25" customHeight="1" hidden="1">
      <c r="A53" s="10" t="s">
        <v>44</v>
      </c>
      <c r="B53" s="11" t="s">
        <v>45</v>
      </c>
      <c r="C53" s="41">
        <f>C54</f>
        <v>0</v>
      </c>
    </row>
    <row r="54" spans="1:3" ht="30.75" customHeight="1" hidden="1">
      <c r="A54" s="10" t="s">
        <v>46</v>
      </c>
      <c r="B54" s="11" t="s">
        <v>47</v>
      </c>
      <c r="C54" s="41">
        <v>0</v>
      </c>
    </row>
    <row r="55" spans="1:3" ht="12.75" hidden="1">
      <c r="A55" s="13" t="s">
        <v>48</v>
      </c>
      <c r="B55" s="14" t="s">
        <v>49</v>
      </c>
      <c r="C55" s="42">
        <f>C56+C58+C60</f>
        <v>0</v>
      </c>
    </row>
    <row r="56" spans="1:3" ht="12.75" hidden="1">
      <c r="A56" s="10" t="s">
        <v>50</v>
      </c>
      <c r="B56" s="11" t="s">
        <v>51</v>
      </c>
      <c r="C56" s="41"/>
    </row>
    <row r="57" spans="1:3" ht="12.75" hidden="1">
      <c r="A57" s="10" t="s">
        <v>52</v>
      </c>
      <c r="B57" s="11" t="s">
        <v>53</v>
      </c>
      <c r="C57" s="41"/>
    </row>
    <row r="58" spans="1:3" ht="42.75" customHeight="1" hidden="1">
      <c r="A58" s="10" t="s">
        <v>54</v>
      </c>
      <c r="B58" s="11" t="s">
        <v>55</v>
      </c>
      <c r="C58" s="41">
        <f>C59</f>
        <v>0</v>
      </c>
    </row>
    <row r="59" spans="1:3" ht="40.5" customHeight="1" hidden="1">
      <c r="A59" s="10" t="s">
        <v>56</v>
      </c>
      <c r="B59" s="11" t="s">
        <v>57</v>
      </c>
      <c r="C59" s="41">
        <v>0</v>
      </c>
    </row>
    <row r="60" spans="1:3" ht="12.75" hidden="1">
      <c r="A60" s="10" t="s">
        <v>58</v>
      </c>
      <c r="B60" s="11" t="s">
        <v>59</v>
      </c>
      <c r="C60" s="41">
        <v>0</v>
      </c>
    </row>
    <row r="61" spans="1:3" ht="25.5" hidden="1">
      <c r="A61" s="10" t="s">
        <v>60</v>
      </c>
      <c r="B61" s="11" t="s">
        <v>61</v>
      </c>
      <c r="C61" s="41">
        <v>0</v>
      </c>
    </row>
    <row r="62" spans="1:3" ht="25.5">
      <c r="A62" s="6" t="s">
        <v>62</v>
      </c>
      <c r="B62" s="9" t="s">
        <v>63</v>
      </c>
      <c r="C62" s="40">
        <f>C63+C65+C72+C75+C77</f>
        <v>207847.6</v>
      </c>
    </row>
    <row r="63" spans="1:3" s="20" customFormat="1" ht="25.5" hidden="1">
      <c r="A63" s="6" t="s">
        <v>64</v>
      </c>
      <c r="B63" s="7" t="s">
        <v>65</v>
      </c>
      <c r="C63" s="40">
        <f>C64</f>
        <v>0</v>
      </c>
    </row>
    <row r="64" spans="1:3" ht="25.5" hidden="1">
      <c r="A64" s="10" t="s">
        <v>66</v>
      </c>
      <c r="B64" s="11" t="s">
        <v>67</v>
      </c>
      <c r="C64" s="41">
        <v>0</v>
      </c>
    </row>
    <row r="65" spans="1:3" s="20" customFormat="1" ht="63.75">
      <c r="A65" s="6" t="s">
        <v>68</v>
      </c>
      <c r="B65" s="7" t="s">
        <v>326</v>
      </c>
      <c r="C65" s="40">
        <f>C66+C68+C70</f>
        <v>200257.7</v>
      </c>
    </row>
    <row r="66" spans="1:3" s="15" customFormat="1" ht="51">
      <c r="A66" s="13" t="s">
        <v>69</v>
      </c>
      <c r="B66" s="14" t="s">
        <v>70</v>
      </c>
      <c r="C66" s="42">
        <f>C67</f>
        <v>112419.1</v>
      </c>
    </row>
    <row r="67" spans="1:3" s="15" customFormat="1" ht="51">
      <c r="A67" s="10" t="s">
        <v>71</v>
      </c>
      <c r="B67" s="11" t="s">
        <v>327</v>
      </c>
      <c r="C67" s="37">
        <v>112419.1</v>
      </c>
    </row>
    <row r="68" spans="1:3" s="15" customFormat="1" ht="57" customHeight="1">
      <c r="A68" s="17" t="s">
        <v>72</v>
      </c>
      <c r="B68" s="18" t="s">
        <v>328</v>
      </c>
      <c r="C68" s="42">
        <f>C69</f>
        <v>11131</v>
      </c>
    </row>
    <row r="69" spans="1:3" ht="57" customHeight="1">
      <c r="A69" s="10" t="s">
        <v>73</v>
      </c>
      <c r="B69" s="11" t="s">
        <v>74</v>
      </c>
      <c r="C69" s="41">
        <v>11131</v>
      </c>
    </row>
    <row r="70" spans="1:3" s="15" customFormat="1" ht="56.25" customHeight="1">
      <c r="A70" s="13" t="s">
        <v>75</v>
      </c>
      <c r="B70" s="14" t="s">
        <v>76</v>
      </c>
      <c r="C70" s="42">
        <f>C71</f>
        <v>76707.6</v>
      </c>
    </row>
    <row r="71" spans="1:3" ht="51">
      <c r="A71" s="10" t="s">
        <v>77</v>
      </c>
      <c r="B71" s="11" t="s">
        <v>78</v>
      </c>
      <c r="C71" s="41">
        <v>76707.6</v>
      </c>
    </row>
    <row r="72" spans="1:3" s="20" customFormat="1" ht="12.75">
      <c r="A72" s="21" t="s">
        <v>79</v>
      </c>
      <c r="B72" s="7" t="s">
        <v>80</v>
      </c>
      <c r="C72" s="40">
        <f>C73</f>
        <v>872.9</v>
      </c>
    </row>
    <row r="73" spans="1:3" s="15" customFormat="1" ht="38.25">
      <c r="A73" s="22" t="s">
        <v>81</v>
      </c>
      <c r="B73" s="14" t="s">
        <v>82</v>
      </c>
      <c r="C73" s="42">
        <f>C74</f>
        <v>872.9</v>
      </c>
    </row>
    <row r="74" spans="1:3" ht="38.25">
      <c r="A74" s="23" t="s">
        <v>83</v>
      </c>
      <c r="B74" s="11" t="s">
        <v>84</v>
      </c>
      <c r="C74" s="41">
        <v>872.9</v>
      </c>
    </row>
    <row r="75" spans="1:3" ht="63.75" hidden="1">
      <c r="A75" s="21" t="s">
        <v>85</v>
      </c>
      <c r="B75" s="24" t="s">
        <v>329</v>
      </c>
      <c r="C75" s="41">
        <f>C76</f>
        <v>0</v>
      </c>
    </row>
    <row r="76" spans="1:3" ht="63.75" hidden="1">
      <c r="A76" s="25" t="s">
        <v>86</v>
      </c>
      <c r="B76" s="11" t="s">
        <v>330</v>
      </c>
      <c r="C76" s="41">
        <v>0</v>
      </c>
    </row>
    <row r="77" spans="1:3" s="20" customFormat="1" ht="57.75" customHeight="1">
      <c r="A77" s="6" t="s">
        <v>87</v>
      </c>
      <c r="B77" s="24" t="s">
        <v>88</v>
      </c>
      <c r="C77" s="40">
        <f>C80+C78</f>
        <v>6717</v>
      </c>
    </row>
    <row r="78" spans="1:3" s="15" customFormat="1" ht="33.75" customHeight="1">
      <c r="A78" s="13" t="s">
        <v>231</v>
      </c>
      <c r="B78" s="18" t="s">
        <v>232</v>
      </c>
      <c r="C78" s="42">
        <f>C79</f>
        <v>1741.4</v>
      </c>
    </row>
    <row r="79" spans="1:3" s="12" customFormat="1" ht="32.25" customHeight="1">
      <c r="A79" s="10" t="s">
        <v>233</v>
      </c>
      <c r="B79" s="19" t="s">
        <v>234</v>
      </c>
      <c r="C79" s="41">
        <f>123.4+1618</f>
        <v>1741.4</v>
      </c>
    </row>
    <row r="80" spans="1:3" ht="63.75">
      <c r="A80" s="26" t="s">
        <v>89</v>
      </c>
      <c r="B80" s="18" t="s">
        <v>90</v>
      </c>
      <c r="C80" s="43">
        <f>C81</f>
        <v>4975.6</v>
      </c>
    </row>
    <row r="81" spans="1:3" s="38" customFormat="1" ht="51">
      <c r="A81" s="35" t="s">
        <v>91</v>
      </c>
      <c r="B81" s="36" t="s">
        <v>92</v>
      </c>
      <c r="C81" s="37">
        <f>4775.6+200</f>
        <v>4975.6</v>
      </c>
    </row>
    <row r="82" spans="1:3" ht="12.75">
      <c r="A82" s="6" t="s">
        <v>93</v>
      </c>
      <c r="B82" s="9" t="s">
        <v>94</v>
      </c>
      <c r="C82" s="40">
        <f>C83</f>
        <v>9326</v>
      </c>
    </row>
    <row r="83" spans="1:3" ht="12.75">
      <c r="A83" s="10" t="s">
        <v>95</v>
      </c>
      <c r="B83" s="11" t="s">
        <v>96</v>
      </c>
      <c r="C83" s="41">
        <v>9326</v>
      </c>
    </row>
    <row r="84" spans="1:3" s="20" customFormat="1" ht="25.5" hidden="1">
      <c r="A84" s="6" t="s">
        <v>201</v>
      </c>
      <c r="B84" s="7" t="s">
        <v>202</v>
      </c>
      <c r="C84" s="40">
        <f>C85</f>
        <v>0</v>
      </c>
    </row>
    <row r="85" spans="1:3" s="15" customFormat="1" ht="25.5" hidden="1">
      <c r="A85" s="17" t="s">
        <v>204</v>
      </c>
      <c r="B85" s="18" t="s">
        <v>205</v>
      </c>
      <c r="C85" s="42">
        <f>C86</f>
        <v>0</v>
      </c>
    </row>
    <row r="86" spans="1:3" ht="30" customHeight="1" hidden="1">
      <c r="A86" s="10" t="s">
        <v>203</v>
      </c>
      <c r="B86" s="11" t="s">
        <v>206</v>
      </c>
      <c r="C86" s="41">
        <v>0</v>
      </c>
    </row>
    <row r="87" spans="1:3" ht="25.5">
      <c r="A87" s="6" t="s">
        <v>97</v>
      </c>
      <c r="B87" s="9" t="s">
        <v>98</v>
      </c>
      <c r="C87" s="40">
        <f>C88+C90+C95</f>
        <v>41934</v>
      </c>
    </row>
    <row r="88" spans="1:3" s="15" customFormat="1" ht="12.75" hidden="1">
      <c r="A88" s="27" t="s">
        <v>99</v>
      </c>
      <c r="B88" s="16" t="s">
        <v>100</v>
      </c>
      <c r="C88" s="42">
        <f>C89</f>
        <v>0</v>
      </c>
    </row>
    <row r="89" spans="1:3" ht="25.5" hidden="1">
      <c r="A89" s="25" t="s">
        <v>101</v>
      </c>
      <c r="B89" s="28" t="s">
        <v>102</v>
      </c>
      <c r="C89" s="41">
        <v>0</v>
      </c>
    </row>
    <row r="90" spans="1:3" s="15" customFormat="1" ht="51">
      <c r="A90" s="27" t="s">
        <v>103</v>
      </c>
      <c r="B90" s="16" t="s">
        <v>104</v>
      </c>
      <c r="C90" s="42">
        <f>C91+C93</f>
        <v>32897</v>
      </c>
    </row>
    <row r="91" spans="1:3" ht="63.75">
      <c r="A91" s="25" t="s">
        <v>105</v>
      </c>
      <c r="B91" s="28" t="s">
        <v>331</v>
      </c>
      <c r="C91" s="41">
        <f>C92</f>
        <v>32897</v>
      </c>
    </row>
    <row r="92" spans="1:3" ht="63.75">
      <c r="A92" s="25" t="s">
        <v>106</v>
      </c>
      <c r="B92" s="28" t="s">
        <v>332</v>
      </c>
      <c r="C92" s="41">
        <v>32897</v>
      </c>
    </row>
    <row r="93" spans="1:3" ht="63.75" customHeight="1" hidden="1">
      <c r="A93" s="25" t="s">
        <v>207</v>
      </c>
      <c r="B93" s="28" t="s">
        <v>208</v>
      </c>
      <c r="C93" s="41">
        <f>C94</f>
        <v>0</v>
      </c>
    </row>
    <row r="94" spans="1:3" ht="63.75" customHeight="1" hidden="1">
      <c r="A94" s="25" t="s">
        <v>209</v>
      </c>
      <c r="B94" s="28" t="s">
        <v>210</v>
      </c>
      <c r="C94" s="41">
        <v>0</v>
      </c>
    </row>
    <row r="95" spans="1:3" ht="44.25" customHeight="1">
      <c r="A95" s="26" t="s">
        <v>357</v>
      </c>
      <c r="B95" s="29" t="s">
        <v>107</v>
      </c>
      <c r="C95" s="43">
        <f>C96+C98</f>
        <v>9037</v>
      </c>
    </row>
    <row r="96" spans="1:3" ht="25.5">
      <c r="A96" s="30" t="s">
        <v>355</v>
      </c>
      <c r="B96" s="31" t="s">
        <v>108</v>
      </c>
      <c r="C96" s="41">
        <f>C97</f>
        <v>9037</v>
      </c>
    </row>
    <row r="97" spans="1:3" ht="38.25">
      <c r="A97" s="30" t="s">
        <v>356</v>
      </c>
      <c r="B97" s="28" t="s">
        <v>109</v>
      </c>
      <c r="C97" s="41">
        <v>9037</v>
      </c>
    </row>
    <row r="98" spans="1:3" ht="51" hidden="1">
      <c r="A98" s="30" t="s">
        <v>110</v>
      </c>
      <c r="B98" s="31" t="s">
        <v>111</v>
      </c>
      <c r="C98" s="41">
        <f>C99</f>
        <v>0</v>
      </c>
    </row>
    <row r="99" spans="1:3" ht="51" hidden="1">
      <c r="A99" s="30" t="s">
        <v>112</v>
      </c>
      <c r="B99" s="28" t="s">
        <v>113</v>
      </c>
      <c r="C99" s="41"/>
    </row>
    <row r="100" spans="1:3" ht="12.75">
      <c r="A100" s="6" t="s">
        <v>114</v>
      </c>
      <c r="B100" s="9" t="s">
        <v>115</v>
      </c>
      <c r="C100" s="40">
        <f>C101</f>
        <v>200</v>
      </c>
    </row>
    <row r="101" spans="1:3" s="15" customFormat="1" ht="25.5">
      <c r="A101" s="27" t="s">
        <v>116</v>
      </c>
      <c r="B101" s="16" t="s">
        <v>117</v>
      </c>
      <c r="C101" s="42">
        <f>C102</f>
        <v>200</v>
      </c>
    </row>
    <row r="102" spans="1:3" ht="25.5">
      <c r="A102" s="25" t="s">
        <v>118</v>
      </c>
      <c r="B102" s="28" t="s">
        <v>119</v>
      </c>
      <c r="C102" s="41">
        <v>200</v>
      </c>
    </row>
    <row r="103" spans="1:3" ht="12.75">
      <c r="A103" s="6" t="s">
        <v>120</v>
      </c>
      <c r="B103" s="9" t="s">
        <v>121</v>
      </c>
      <c r="C103" s="40">
        <f>C104+C107+C108+C111+C113+C122+C123+C124+C125</f>
        <v>7971</v>
      </c>
    </row>
    <row r="104" spans="1:3" ht="25.5">
      <c r="A104" s="17" t="s">
        <v>122</v>
      </c>
      <c r="B104" s="29" t="s">
        <v>123</v>
      </c>
      <c r="C104" s="37">
        <f>C105+C106</f>
        <v>303</v>
      </c>
    </row>
    <row r="105" spans="1:3" ht="51">
      <c r="A105" s="32" t="s">
        <v>124</v>
      </c>
      <c r="B105" s="28" t="s">
        <v>333</v>
      </c>
      <c r="C105" s="37">
        <v>269</v>
      </c>
    </row>
    <row r="106" spans="1:3" ht="38.25">
      <c r="A106" s="32" t="s">
        <v>129</v>
      </c>
      <c r="B106" s="28" t="s">
        <v>130</v>
      </c>
      <c r="C106" s="37">
        <v>34</v>
      </c>
    </row>
    <row r="107" spans="1:3" ht="42" customHeight="1" hidden="1">
      <c r="A107" s="17" t="s">
        <v>153</v>
      </c>
      <c r="B107" s="29" t="s">
        <v>154</v>
      </c>
      <c r="C107" s="37">
        <v>0</v>
      </c>
    </row>
    <row r="108" spans="1:3" ht="41.25" customHeight="1">
      <c r="A108" s="17" t="s">
        <v>155</v>
      </c>
      <c r="B108" s="29" t="s">
        <v>156</v>
      </c>
      <c r="C108" s="37">
        <v>260</v>
      </c>
    </row>
    <row r="109" spans="1:3" ht="35.25" customHeight="1" hidden="1">
      <c r="A109" s="17" t="s">
        <v>337</v>
      </c>
      <c r="B109" s="29" t="s">
        <v>338</v>
      </c>
      <c r="C109" s="37"/>
    </row>
    <row r="110" spans="1:3" ht="41.25" customHeight="1" hidden="1">
      <c r="A110" s="32" t="s">
        <v>339</v>
      </c>
      <c r="B110" s="31" t="s">
        <v>340</v>
      </c>
      <c r="C110" s="37"/>
    </row>
    <row r="111" spans="1:3" ht="15" customHeight="1" hidden="1">
      <c r="A111" s="17" t="s">
        <v>157</v>
      </c>
      <c r="B111" s="29" t="s">
        <v>158</v>
      </c>
      <c r="C111" s="37">
        <f>C112</f>
        <v>0</v>
      </c>
    </row>
    <row r="112" spans="1:3" ht="38.25" hidden="1">
      <c r="A112" s="32" t="s">
        <v>159</v>
      </c>
      <c r="B112" s="31" t="s">
        <v>160</v>
      </c>
      <c r="C112" s="37">
        <v>0</v>
      </c>
    </row>
    <row r="113" spans="1:3" ht="63.75" hidden="1">
      <c r="A113" s="17" t="s">
        <v>161</v>
      </c>
      <c r="B113" s="29" t="s">
        <v>334</v>
      </c>
      <c r="C113" s="43">
        <f>C114+C115+C117+C118+C120+C116</f>
        <v>0</v>
      </c>
    </row>
    <row r="114" spans="1:3" ht="16.5" customHeight="1" hidden="1">
      <c r="A114" s="32" t="s">
        <v>162</v>
      </c>
      <c r="B114" s="31" t="s">
        <v>163</v>
      </c>
      <c r="C114" s="37"/>
    </row>
    <row r="115" spans="1:3" ht="25.5" hidden="1">
      <c r="A115" s="32" t="s">
        <v>164</v>
      </c>
      <c r="B115" s="31" t="s">
        <v>165</v>
      </c>
      <c r="C115" s="37">
        <v>0</v>
      </c>
    </row>
    <row r="116" spans="1:3" ht="25.5" hidden="1">
      <c r="A116" s="32" t="s">
        <v>220</v>
      </c>
      <c r="B116" s="31" t="s">
        <v>223</v>
      </c>
      <c r="C116" s="37"/>
    </row>
    <row r="117" spans="1:3" ht="12.75" hidden="1">
      <c r="A117" s="32" t="s">
        <v>166</v>
      </c>
      <c r="B117" s="31" t="s">
        <v>167</v>
      </c>
      <c r="C117" s="37">
        <v>0</v>
      </c>
    </row>
    <row r="118" spans="1:3" ht="12.75" hidden="1">
      <c r="A118" s="32" t="s">
        <v>168</v>
      </c>
      <c r="B118" s="31" t="s">
        <v>169</v>
      </c>
      <c r="C118" s="37">
        <f>C119</f>
        <v>0</v>
      </c>
    </row>
    <row r="119" spans="1:3" ht="38.25" hidden="1">
      <c r="A119" s="32" t="s">
        <v>170</v>
      </c>
      <c r="B119" s="31" t="s">
        <v>171</v>
      </c>
      <c r="C119" s="37"/>
    </row>
    <row r="120" spans="1:3" ht="17.25" customHeight="1" hidden="1">
      <c r="A120" s="32" t="s">
        <v>172</v>
      </c>
      <c r="B120" s="31" t="s">
        <v>173</v>
      </c>
      <c r="C120" s="37">
        <f>C121</f>
        <v>0</v>
      </c>
    </row>
    <row r="121" spans="1:3" ht="38.25" hidden="1">
      <c r="A121" s="32" t="s">
        <v>174</v>
      </c>
      <c r="B121" s="31" t="s">
        <v>175</v>
      </c>
      <c r="C121" s="37"/>
    </row>
    <row r="122" spans="1:3" ht="25.5" hidden="1">
      <c r="A122" s="17" t="s">
        <v>176</v>
      </c>
      <c r="B122" s="29" t="s">
        <v>177</v>
      </c>
      <c r="C122" s="43"/>
    </row>
    <row r="123" spans="1:3" ht="38.25" hidden="1">
      <c r="A123" s="17" t="s">
        <v>178</v>
      </c>
      <c r="B123" s="29" t="s">
        <v>179</v>
      </c>
      <c r="C123" s="43">
        <v>0</v>
      </c>
    </row>
    <row r="124" spans="1:3" ht="25.5">
      <c r="A124" s="17" t="s">
        <v>180</v>
      </c>
      <c r="B124" s="29" t="s">
        <v>181</v>
      </c>
      <c r="C124" s="43">
        <v>4001</v>
      </c>
    </row>
    <row r="125" spans="1:3" ht="25.5">
      <c r="A125" s="17" t="s">
        <v>182</v>
      </c>
      <c r="B125" s="29" t="s">
        <v>183</v>
      </c>
      <c r="C125" s="43">
        <f>C126</f>
        <v>3407</v>
      </c>
    </row>
    <row r="126" spans="1:3" ht="25.5">
      <c r="A126" s="32" t="s">
        <v>184</v>
      </c>
      <c r="B126" s="31" t="s">
        <v>185</v>
      </c>
      <c r="C126" s="37">
        <v>3407</v>
      </c>
    </row>
    <row r="127" spans="1:3" ht="12.75">
      <c r="A127" s="6" t="s">
        <v>186</v>
      </c>
      <c r="B127" s="7" t="s">
        <v>187</v>
      </c>
      <c r="C127" s="40">
        <f>C128+C130</f>
        <v>54.7</v>
      </c>
    </row>
    <row r="128" spans="1:3" ht="12.75" hidden="1">
      <c r="A128" s="13" t="s">
        <v>188</v>
      </c>
      <c r="B128" s="14" t="s">
        <v>189</v>
      </c>
      <c r="C128" s="42">
        <f>C129</f>
        <v>0</v>
      </c>
    </row>
    <row r="129" spans="1:3" ht="17.25" customHeight="1" hidden="1">
      <c r="A129" s="10" t="s">
        <v>190</v>
      </c>
      <c r="B129" s="11" t="s">
        <v>191</v>
      </c>
      <c r="C129" s="41">
        <v>0</v>
      </c>
    </row>
    <row r="130" spans="1:3" ht="12.75">
      <c r="A130" s="13" t="s">
        <v>192</v>
      </c>
      <c r="B130" s="14" t="s">
        <v>193</v>
      </c>
      <c r="C130" s="42">
        <f>C131</f>
        <v>54.7</v>
      </c>
    </row>
    <row r="131" spans="1:3" s="12" customFormat="1" ht="12.75">
      <c r="A131" s="10" t="s">
        <v>194</v>
      </c>
      <c r="B131" s="11" t="s">
        <v>195</v>
      </c>
      <c r="C131" s="41">
        <v>54.7</v>
      </c>
    </row>
    <row r="132" spans="1:3" ht="51" hidden="1">
      <c r="A132" s="6" t="s">
        <v>196</v>
      </c>
      <c r="B132" s="7" t="s">
        <v>125</v>
      </c>
      <c r="C132" s="40">
        <f>C133</f>
        <v>0</v>
      </c>
    </row>
    <row r="133" spans="1:3" s="15" customFormat="1" ht="38.25" hidden="1">
      <c r="A133" s="13" t="s">
        <v>197</v>
      </c>
      <c r="B133" s="14" t="s">
        <v>145</v>
      </c>
      <c r="C133" s="42">
        <f>C134</f>
        <v>0</v>
      </c>
    </row>
    <row r="134" spans="1:3" s="12" customFormat="1" ht="25.5" hidden="1">
      <c r="A134" s="10" t="s">
        <v>198</v>
      </c>
      <c r="B134" s="11" t="s">
        <v>235</v>
      </c>
      <c r="C134" s="41">
        <v>0</v>
      </c>
    </row>
    <row r="135" spans="1:3" s="20" customFormat="1" ht="38.25" hidden="1">
      <c r="A135" s="6" t="s">
        <v>236</v>
      </c>
      <c r="B135" s="7" t="s">
        <v>126</v>
      </c>
      <c r="C135" s="40">
        <f>C136</f>
        <v>0</v>
      </c>
    </row>
    <row r="136" spans="1:3" s="12" customFormat="1" ht="38.25" hidden="1">
      <c r="A136" s="10" t="s">
        <v>237</v>
      </c>
      <c r="B136" s="11" t="s">
        <v>127</v>
      </c>
      <c r="C136" s="41">
        <v>0</v>
      </c>
    </row>
    <row r="137" spans="1:3" ht="12.75">
      <c r="A137" s="6" t="s">
        <v>238</v>
      </c>
      <c r="B137" s="9" t="s">
        <v>239</v>
      </c>
      <c r="C137" s="40">
        <f>C138+C187</f>
        <v>422589.9</v>
      </c>
    </row>
    <row r="138" spans="1:3" ht="25.5">
      <c r="A138" s="21" t="s">
        <v>240</v>
      </c>
      <c r="B138" s="7" t="s">
        <v>241</v>
      </c>
      <c r="C138" s="40">
        <f>C139+C143+C157+C182</f>
        <v>422589.9</v>
      </c>
    </row>
    <row r="139" spans="1:3" ht="25.5">
      <c r="A139" s="27" t="s">
        <v>242</v>
      </c>
      <c r="B139" s="16" t="s">
        <v>243</v>
      </c>
      <c r="C139" s="42">
        <f>C140</f>
        <v>30589.2</v>
      </c>
    </row>
    <row r="140" spans="1:3" ht="12.75">
      <c r="A140" s="10" t="s">
        <v>244</v>
      </c>
      <c r="B140" s="11" t="s">
        <v>245</v>
      </c>
      <c r="C140" s="41">
        <f>C141</f>
        <v>30589.2</v>
      </c>
    </row>
    <row r="141" spans="1:3" ht="25.5">
      <c r="A141" s="10" t="s">
        <v>246</v>
      </c>
      <c r="B141" s="11" t="s">
        <v>247</v>
      </c>
      <c r="C141" s="41">
        <v>30589.2</v>
      </c>
    </row>
    <row r="142" spans="1:3" ht="21.75" customHeight="1" hidden="1">
      <c r="A142" s="10" t="s">
        <v>248</v>
      </c>
      <c r="B142" s="11" t="s">
        <v>249</v>
      </c>
      <c r="C142" s="41"/>
    </row>
    <row r="143" spans="1:3" ht="25.5">
      <c r="A143" s="27" t="s">
        <v>250</v>
      </c>
      <c r="B143" s="16" t="s">
        <v>251</v>
      </c>
      <c r="C143" s="42">
        <f>C144+C155+C148+C150+C152+C146</f>
        <v>1733</v>
      </c>
    </row>
    <row r="144" spans="1:3" ht="12.75" hidden="1">
      <c r="A144" s="30" t="s">
        <v>252</v>
      </c>
      <c r="B144" s="31" t="s">
        <v>253</v>
      </c>
      <c r="C144" s="37">
        <f>C145</f>
        <v>0</v>
      </c>
    </row>
    <row r="145" spans="1:3" ht="25.5" hidden="1">
      <c r="A145" s="30" t="s">
        <v>254</v>
      </c>
      <c r="B145" s="31" t="s">
        <v>255</v>
      </c>
      <c r="C145" s="37"/>
    </row>
    <row r="146" spans="1:3" ht="38.25">
      <c r="A146" s="30" t="s">
        <v>292</v>
      </c>
      <c r="B146" s="31" t="s">
        <v>290</v>
      </c>
      <c r="C146" s="37">
        <f>C147</f>
        <v>212</v>
      </c>
    </row>
    <row r="147" spans="1:3" ht="25.5">
      <c r="A147" s="30" t="s">
        <v>293</v>
      </c>
      <c r="B147" s="31" t="s">
        <v>291</v>
      </c>
      <c r="C147" s="37">
        <v>212</v>
      </c>
    </row>
    <row r="148" spans="1:3" ht="53.25" customHeight="1" hidden="1">
      <c r="A148" s="30" t="s">
        <v>211</v>
      </c>
      <c r="B148" s="31" t="s">
        <v>224</v>
      </c>
      <c r="C148" s="37">
        <f>C149</f>
        <v>0</v>
      </c>
    </row>
    <row r="149" spans="1:3" ht="30" customHeight="1" hidden="1">
      <c r="A149" s="30" t="s">
        <v>212</v>
      </c>
      <c r="B149" s="31" t="s">
        <v>225</v>
      </c>
      <c r="C149" s="37"/>
    </row>
    <row r="150" spans="1:3" ht="25.5" hidden="1">
      <c r="A150" s="30" t="s">
        <v>213</v>
      </c>
      <c r="B150" s="31" t="s">
        <v>226</v>
      </c>
      <c r="C150" s="37">
        <f>C151</f>
        <v>0</v>
      </c>
    </row>
    <row r="151" spans="1:3" ht="25.5" hidden="1">
      <c r="A151" s="30" t="s">
        <v>214</v>
      </c>
      <c r="B151" s="31" t="s">
        <v>227</v>
      </c>
      <c r="C151" s="37"/>
    </row>
    <row r="152" spans="1:3" ht="51" hidden="1">
      <c r="A152" s="30" t="s">
        <v>215</v>
      </c>
      <c r="B152" s="31" t="s">
        <v>228</v>
      </c>
      <c r="C152" s="37">
        <f>C153</f>
        <v>0</v>
      </c>
    </row>
    <row r="153" spans="1:3" ht="38.25" hidden="1">
      <c r="A153" s="30" t="s">
        <v>216</v>
      </c>
      <c r="B153" s="31" t="s">
        <v>229</v>
      </c>
      <c r="C153" s="37">
        <f>C154</f>
        <v>0</v>
      </c>
    </row>
    <row r="154" spans="1:3" ht="25.5" hidden="1">
      <c r="A154" s="30" t="s">
        <v>217</v>
      </c>
      <c r="B154" s="31" t="s">
        <v>230</v>
      </c>
      <c r="C154" s="37"/>
    </row>
    <row r="155" spans="1:3" ht="12.75">
      <c r="A155" s="25" t="s">
        <v>256</v>
      </c>
      <c r="B155" s="11" t="s">
        <v>257</v>
      </c>
      <c r="C155" s="37">
        <f>C156</f>
        <v>1521</v>
      </c>
    </row>
    <row r="156" spans="1:3" ht="12.75">
      <c r="A156" s="25" t="s">
        <v>258</v>
      </c>
      <c r="B156" s="11" t="s">
        <v>259</v>
      </c>
      <c r="C156" s="37">
        <v>1521</v>
      </c>
    </row>
    <row r="157" spans="1:3" ht="25.5">
      <c r="A157" s="27" t="s">
        <v>260</v>
      </c>
      <c r="B157" s="18" t="s">
        <v>261</v>
      </c>
      <c r="C157" s="42">
        <f>C158+C160+C162+C164+C166+C168+C170+C172+C174+C180+C176+C178</f>
        <v>372069</v>
      </c>
    </row>
    <row r="158" spans="1:3" ht="28.5" customHeight="1">
      <c r="A158" s="30" t="s">
        <v>262</v>
      </c>
      <c r="B158" s="19" t="s">
        <v>263</v>
      </c>
      <c r="C158" s="37">
        <f>C159</f>
        <v>3392.3</v>
      </c>
    </row>
    <row r="159" spans="1:3" ht="29.25" customHeight="1">
      <c r="A159" s="30" t="s">
        <v>264</v>
      </c>
      <c r="B159" s="19" t="s">
        <v>265</v>
      </c>
      <c r="C159" s="37">
        <v>3392.3</v>
      </c>
    </row>
    <row r="160" spans="1:3" ht="38.25" hidden="1">
      <c r="A160" s="25" t="s">
        <v>266</v>
      </c>
      <c r="B160" s="19" t="s">
        <v>267</v>
      </c>
      <c r="C160" s="37">
        <f>C161</f>
        <v>0</v>
      </c>
    </row>
    <row r="161" spans="1:3" ht="38.25" hidden="1">
      <c r="A161" s="25" t="s">
        <v>268</v>
      </c>
      <c r="B161" s="19" t="s">
        <v>269</v>
      </c>
      <c r="C161" s="37"/>
    </row>
    <row r="162" spans="1:3" ht="25.5" hidden="1">
      <c r="A162" s="25" t="s">
        <v>270</v>
      </c>
      <c r="B162" s="19" t="s">
        <v>271</v>
      </c>
      <c r="C162" s="37">
        <f>C163</f>
        <v>0</v>
      </c>
    </row>
    <row r="163" spans="1:3" ht="38.25" hidden="1">
      <c r="A163" s="25" t="s">
        <v>272</v>
      </c>
      <c r="B163" s="19" t="s">
        <v>273</v>
      </c>
      <c r="C163" s="37"/>
    </row>
    <row r="164" spans="1:3" ht="25.5" hidden="1">
      <c r="A164" s="25" t="s">
        <v>274</v>
      </c>
      <c r="B164" s="11" t="s">
        <v>275</v>
      </c>
      <c r="C164" s="37">
        <f>C165</f>
        <v>0</v>
      </c>
    </row>
    <row r="165" spans="1:3" ht="25.5" hidden="1">
      <c r="A165" s="25" t="s">
        <v>276</v>
      </c>
      <c r="B165" s="11" t="s">
        <v>277</v>
      </c>
      <c r="C165" s="37"/>
    </row>
    <row r="166" spans="1:3" ht="25.5">
      <c r="A166" s="25" t="s">
        <v>278</v>
      </c>
      <c r="B166" s="11" t="s">
        <v>279</v>
      </c>
      <c r="C166" s="37">
        <f>C167</f>
        <v>323388.6</v>
      </c>
    </row>
    <row r="167" spans="1:3" ht="25.5">
      <c r="A167" s="25" t="s">
        <v>280</v>
      </c>
      <c r="B167" s="28" t="s">
        <v>281</v>
      </c>
      <c r="C167" s="37">
        <f>315238.6+8150</f>
        <v>323388.6</v>
      </c>
    </row>
    <row r="168" spans="1:3" ht="51">
      <c r="A168" s="25" t="s">
        <v>282</v>
      </c>
      <c r="B168" s="11" t="s">
        <v>283</v>
      </c>
      <c r="C168" s="37">
        <f>C169</f>
        <v>25956</v>
      </c>
    </row>
    <row r="169" spans="1:3" ht="51" hidden="1">
      <c r="A169" s="25" t="s">
        <v>284</v>
      </c>
      <c r="B169" s="11" t="s">
        <v>285</v>
      </c>
      <c r="C169" s="37">
        <f>2588+23368</f>
        <v>25956</v>
      </c>
    </row>
    <row r="170" spans="1:3" ht="51" hidden="1">
      <c r="A170" s="25" t="s">
        <v>286</v>
      </c>
      <c r="B170" s="11" t="s">
        <v>199</v>
      </c>
      <c r="C170" s="37">
        <f>C171</f>
        <v>0</v>
      </c>
    </row>
    <row r="171" spans="1:3" ht="51" hidden="1">
      <c r="A171" s="25" t="s">
        <v>287</v>
      </c>
      <c r="B171" s="11" t="s">
        <v>200</v>
      </c>
      <c r="C171" s="37"/>
    </row>
    <row r="172" spans="1:3" ht="64.5" customHeight="1">
      <c r="A172" s="25" t="s">
        <v>288</v>
      </c>
      <c r="B172" s="11" t="s">
        <v>147</v>
      </c>
      <c r="C172" s="37">
        <f>C173</f>
        <v>676</v>
      </c>
    </row>
    <row r="173" spans="1:3" ht="56.25" customHeight="1">
      <c r="A173" s="25" t="s">
        <v>289</v>
      </c>
      <c r="B173" s="11" t="s">
        <v>148</v>
      </c>
      <c r="C173" s="37">
        <v>676</v>
      </c>
    </row>
    <row r="174" spans="1:3" ht="50.25" customHeight="1">
      <c r="A174" s="25" t="s">
        <v>294</v>
      </c>
      <c r="B174" s="11" t="s">
        <v>295</v>
      </c>
      <c r="C174" s="37">
        <f>C175</f>
        <v>13212.9</v>
      </c>
    </row>
    <row r="175" spans="1:3" ht="45.75" customHeight="1">
      <c r="A175" s="25" t="s">
        <v>296</v>
      </c>
      <c r="B175" s="11" t="s">
        <v>297</v>
      </c>
      <c r="C175" s="37">
        <v>13212.9</v>
      </c>
    </row>
    <row r="176" spans="1:3" ht="67.5" customHeight="1" hidden="1">
      <c r="A176" s="25" t="s">
        <v>149</v>
      </c>
      <c r="B176" s="11" t="s">
        <v>133</v>
      </c>
      <c r="C176" s="37">
        <f>C177</f>
        <v>0</v>
      </c>
    </row>
    <row r="177" spans="1:3" ht="76.5" customHeight="1" hidden="1">
      <c r="A177" s="25" t="s">
        <v>150</v>
      </c>
      <c r="B177" s="11" t="s">
        <v>134</v>
      </c>
      <c r="C177" s="37"/>
    </row>
    <row r="178" spans="1:3" ht="51">
      <c r="A178" s="25" t="s">
        <v>151</v>
      </c>
      <c r="B178" s="11" t="s">
        <v>132</v>
      </c>
      <c r="C178" s="37">
        <f>C179</f>
        <v>5443.2</v>
      </c>
    </row>
    <row r="179" spans="1:3" ht="51">
      <c r="A179" s="25" t="s">
        <v>152</v>
      </c>
      <c r="B179" s="11" t="s">
        <v>131</v>
      </c>
      <c r="C179" s="37">
        <v>5443.2</v>
      </c>
    </row>
    <row r="180" spans="1:3" ht="12.75" hidden="1">
      <c r="A180" s="25" t="s">
        <v>298</v>
      </c>
      <c r="B180" s="11" t="s">
        <v>299</v>
      </c>
      <c r="C180" s="37">
        <f>C181</f>
        <v>0</v>
      </c>
    </row>
    <row r="181" spans="1:3" ht="12.75" hidden="1">
      <c r="A181" s="30" t="s">
        <v>300</v>
      </c>
      <c r="B181" s="31" t="s">
        <v>301</v>
      </c>
      <c r="C181" s="37">
        <v>0</v>
      </c>
    </row>
    <row r="182" spans="1:3" ht="12.75">
      <c r="A182" s="26" t="s">
        <v>302</v>
      </c>
      <c r="B182" s="29" t="s">
        <v>303</v>
      </c>
      <c r="C182" s="43">
        <f>C183+C185</f>
        <v>18198.7</v>
      </c>
    </row>
    <row r="183" spans="1:3" ht="63.75" customHeight="1">
      <c r="A183" s="30" t="s">
        <v>304</v>
      </c>
      <c r="B183" s="31" t="s">
        <v>146</v>
      </c>
      <c r="C183" s="37">
        <f>C184</f>
        <v>13106.9</v>
      </c>
    </row>
    <row r="184" spans="1:3" ht="63.75" customHeight="1">
      <c r="A184" s="30" t="s">
        <v>305</v>
      </c>
      <c r="B184" s="31" t="s">
        <v>128</v>
      </c>
      <c r="C184" s="37">
        <v>13106.9</v>
      </c>
    </row>
    <row r="185" spans="1:3" ht="12.75" customHeight="1">
      <c r="A185" s="30" t="s">
        <v>306</v>
      </c>
      <c r="B185" s="31" t="s">
        <v>307</v>
      </c>
      <c r="C185" s="37">
        <f>C186</f>
        <v>5091.8</v>
      </c>
    </row>
    <row r="186" spans="1:3" ht="25.5" customHeight="1">
      <c r="A186" s="30" t="s">
        <v>308</v>
      </c>
      <c r="B186" s="31" t="s">
        <v>309</v>
      </c>
      <c r="C186" s="37">
        <v>5091.8</v>
      </c>
    </row>
    <row r="187" spans="1:3" ht="12.75" hidden="1">
      <c r="A187" s="21" t="s">
        <v>310</v>
      </c>
      <c r="B187" s="7" t="s">
        <v>311</v>
      </c>
      <c r="C187" s="40">
        <f>C188</f>
        <v>0</v>
      </c>
    </row>
    <row r="188" spans="1:3" s="12" customFormat="1" ht="12.75" hidden="1">
      <c r="A188" s="10" t="s">
        <v>312</v>
      </c>
      <c r="B188" s="11" t="s">
        <v>313</v>
      </c>
      <c r="C188" s="41"/>
    </row>
    <row r="189" spans="1:3" ht="25.5" hidden="1">
      <c r="A189" s="6" t="s">
        <v>314</v>
      </c>
      <c r="B189" s="9" t="s">
        <v>315</v>
      </c>
      <c r="C189" s="40">
        <f>C190+C191</f>
        <v>0</v>
      </c>
    </row>
    <row r="190" spans="1:3" ht="14.25" customHeight="1" hidden="1">
      <c r="A190" s="10" t="s">
        <v>316</v>
      </c>
      <c r="B190" s="28" t="s">
        <v>317</v>
      </c>
      <c r="C190" s="41"/>
    </row>
    <row r="191" spans="1:3" ht="25.5" hidden="1">
      <c r="A191" s="10" t="s">
        <v>318</v>
      </c>
      <c r="B191" s="28" t="s">
        <v>319</v>
      </c>
      <c r="C191" s="41"/>
    </row>
    <row r="192" spans="1:3" s="34" customFormat="1" ht="22.5" customHeight="1">
      <c r="A192" s="6"/>
      <c r="B192" s="33" t="s">
        <v>320</v>
      </c>
      <c r="C192" s="44">
        <f>C10+C137+C189</f>
        <v>2436695.5</v>
      </c>
    </row>
    <row r="194" spans="1:2" ht="12.75">
      <c r="A194" s="45"/>
      <c r="B194" s="46"/>
    </row>
    <row r="195" spans="1:2" ht="12.75">
      <c r="A195" s="45"/>
      <c r="B195" s="47"/>
    </row>
    <row r="198" ht="12.75">
      <c r="C198" s="49"/>
    </row>
  </sheetData>
  <sheetProtection/>
  <mergeCells count="1">
    <mergeCell ref="A6:C6"/>
  </mergeCells>
  <printOptions horizontalCentered="1"/>
  <pageMargins left="0.5118110236220472" right="0.1968503937007874" top="0.2362204724409449" bottom="0.15748031496062992" header="0.2755905511811024" footer="0.15748031496062992"/>
  <pageSetup fitToHeight="1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7"/>
  <sheetViews>
    <sheetView zoomScale="95" zoomScaleNormal="95" workbookViewId="0" topLeftCell="A123">
      <selection activeCell="E5" sqref="E5"/>
    </sheetView>
  </sheetViews>
  <sheetFormatPr defaultColWidth="9.140625" defaultRowHeight="12.75"/>
  <cols>
    <col min="1" max="1" width="17.57421875" style="1" customWidth="1"/>
    <col min="2" max="2" width="63.28125" style="1" customWidth="1"/>
    <col min="3" max="3" width="13.28125" style="48" customWidth="1"/>
    <col min="4" max="4" width="12.421875" style="1" customWidth="1"/>
    <col min="5" max="16384" width="9.140625" style="1" customWidth="1"/>
  </cols>
  <sheetData>
    <row r="1" ht="12.75">
      <c r="D1" s="50" t="s">
        <v>140</v>
      </c>
    </row>
    <row r="2" ht="12.75">
      <c r="D2" s="50" t="s">
        <v>138</v>
      </c>
    </row>
    <row r="3" ht="12.75">
      <c r="D3" s="50" t="s">
        <v>374</v>
      </c>
    </row>
    <row r="5" spans="1:4" ht="21.75" customHeight="1">
      <c r="A5" s="53" t="s">
        <v>141</v>
      </c>
      <c r="B5" s="53"/>
      <c r="C5" s="53"/>
      <c r="D5" s="53"/>
    </row>
    <row r="6" spans="1:4" ht="15">
      <c r="A6" s="2"/>
      <c r="B6" s="2"/>
      <c r="D6" s="51" t="s">
        <v>139</v>
      </c>
    </row>
    <row r="7" spans="1:4" ht="20.25" customHeight="1">
      <c r="A7" s="3" t="s">
        <v>359</v>
      </c>
      <c r="B7" s="3" t="s">
        <v>360</v>
      </c>
      <c r="C7" s="52" t="s">
        <v>142</v>
      </c>
      <c r="D7" s="3" t="s">
        <v>143</v>
      </c>
    </row>
    <row r="8" spans="1:4" s="5" customFormat="1" ht="15" customHeight="1">
      <c r="A8" s="4">
        <v>1</v>
      </c>
      <c r="B8" s="4">
        <v>2</v>
      </c>
      <c r="C8" s="39">
        <v>3</v>
      </c>
      <c r="D8" s="4">
        <v>4</v>
      </c>
    </row>
    <row r="9" spans="1:4" ht="12.75">
      <c r="A9" s="6" t="s">
        <v>361</v>
      </c>
      <c r="B9" s="7" t="s">
        <v>362</v>
      </c>
      <c r="C9" s="40">
        <f>C10+C21+C24+C38+C47+C61+C81+C86+C99+C102+C126+C131+C134+C83</f>
        <v>2146645</v>
      </c>
      <c r="D9" s="40">
        <f>D10+D21+D24+D38+D47+D61+D81+D86+D99+D102+D126+D131+D134+D83</f>
        <v>2323895.8000000003</v>
      </c>
    </row>
    <row r="10" spans="1:4" ht="12.75">
      <c r="A10" s="8" t="s">
        <v>363</v>
      </c>
      <c r="B10" s="9" t="s">
        <v>364</v>
      </c>
      <c r="C10" s="40">
        <f>C11</f>
        <v>896984.9</v>
      </c>
      <c r="D10" s="40">
        <f>D11</f>
        <v>1021659.3</v>
      </c>
    </row>
    <row r="11" spans="1:4" ht="12.75">
      <c r="A11" s="6" t="s">
        <v>365</v>
      </c>
      <c r="B11" s="7" t="s">
        <v>366</v>
      </c>
      <c r="C11" s="40">
        <f>C14+C15+C18+C19</f>
        <v>896984.9</v>
      </c>
      <c r="D11" s="40">
        <f>D14+D15+D18+D19</f>
        <v>1021659.3</v>
      </c>
    </row>
    <row r="12" spans="1:4" ht="38.25" hidden="1">
      <c r="A12" s="10" t="s">
        <v>367</v>
      </c>
      <c r="B12" s="11" t="s">
        <v>368</v>
      </c>
      <c r="C12" s="41">
        <v>0</v>
      </c>
      <c r="D12" s="41">
        <v>0</v>
      </c>
    </row>
    <row r="13" spans="1:4" ht="42.75" customHeight="1" hidden="1">
      <c r="A13" s="10" t="s">
        <v>335</v>
      </c>
      <c r="B13" s="11" t="s">
        <v>336</v>
      </c>
      <c r="C13" s="41">
        <v>0</v>
      </c>
      <c r="D13" s="41">
        <v>0</v>
      </c>
    </row>
    <row r="14" spans="1:4" ht="42.75" customHeight="1" hidden="1">
      <c r="A14" s="10" t="s">
        <v>367</v>
      </c>
      <c r="B14" s="11" t="s">
        <v>368</v>
      </c>
      <c r="C14" s="41">
        <v>0</v>
      </c>
      <c r="D14" s="41">
        <v>0</v>
      </c>
    </row>
    <row r="15" spans="1:4" s="12" customFormat="1" ht="38.25">
      <c r="A15" s="10" t="s">
        <v>369</v>
      </c>
      <c r="B15" s="11" t="s">
        <v>370</v>
      </c>
      <c r="C15" s="41">
        <f>C16+C17</f>
        <v>896073</v>
      </c>
      <c r="D15" s="41">
        <f>D16+D17</f>
        <v>1020627.3</v>
      </c>
    </row>
    <row r="16" spans="1:4" s="12" customFormat="1" ht="65.25" customHeight="1">
      <c r="A16" s="10" t="s">
        <v>371</v>
      </c>
      <c r="B16" s="11" t="s">
        <v>321</v>
      </c>
      <c r="C16" s="41">
        <v>890103</v>
      </c>
      <c r="D16" s="41">
        <v>1013827.3</v>
      </c>
    </row>
    <row r="17" spans="1:4" s="12" customFormat="1" ht="66.75" customHeight="1">
      <c r="A17" s="10" t="s">
        <v>372</v>
      </c>
      <c r="B17" s="11" t="s">
        <v>322</v>
      </c>
      <c r="C17" s="41">
        <v>5970</v>
      </c>
      <c r="D17" s="41">
        <v>6800</v>
      </c>
    </row>
    <row r="18" spans="1:4" ht="25.5">
      <c r="A18" s="10" t="s">
        <v>373</v>
      </c>
      <c r="B18" s="11" t="s">
        <v>0</v>
      </c>
      <c r="C18" s="41">
        <v>651.9</v>
      </c>
      <c r="D18" s="41">
        <v>743</v>
      </c>
    </row>
    <row r="19" spans="1:4" ht="63.75">
      <c r="A19" s="10" t="s">
        <v>1</v>
      </c>
      <c r="B19" s="11" t="s">
        <v>323</v>
      </c>
      <c r="C19" s="41">
        <v>260</v>
      </c>
      <c r="D19" s="41">
        <v>289</v>
      </c>
    </row>
    <row r="20" spans="1:4" ht="76.5" hidden="1">
      <c r="A20" s="10" t="s">
        <v>2</v>
      </c>
      <c r="B20" s="11" t="s">
        <v>324</v>
      </c>
      <c r="C20" s="41"/>
      <c r="D20" s="41"/>
    </row>
    <row r="21" spans="1:4" ht="16.5" customHeight="1">
      <c r="A21" s="6" t="s">
        <v>3</v>
      </c>
      <c r="B21" s="9" t="s">
        <v>4</v>
      </c>
      <c r="C21" s="40">
        <f>C22</f>
        <v>70955.6</v>
      </c>
      <c r="D21" s="40">
        <f>D22</f>
        <v>70955.6</v>
      </c>
    </row>
    <row r="22" spans="1:4" s="15" customFormat="1" ht="20.25" customHeight="1">
      <c r="A22" s="13" t="s">
        <v>5</v>
      </c>
      <c r="B22" s="14" t="s">
        <v>6</v>
      </c>
      <c r="C22" s="42">
        <v>70955.6</v>
      </c>
      <c r="D22" s="42">
        <v>70955.6</v>
      </c>
    </row>
    <row r="23" spans="1:4" s="15" customFormat="1" ht="18.75" customHeight="1" hidden="1">
      <c r="A23" s="13" t="s">
        <v>218</v>
      </c>
      <c r="B23" s="14" t="s">
        <v>221</v>
      </c>
      <c r="C23" s="42">
        <v>0</v>
      </c>
      <c r="D23" s="42">
        <v>0</v>
      </c>
    </row>
    <row r="24" spans="1:4" ht="15" customHeight="1">
      <c r="A24" s="6" t="s">
        <v>7</v>
      </c>
      <c r="B24" s="9" t="s">
        <v>8</v>
      </c>
      <c r="C24" s="40">
        <f>C25+C33+C30+C27</f>
        <v>843612</v>
      </c>
      <c r="D24" s="40">
        <f>D25+D33+D30+D27</f>
        <v>896558</v>
      </c>
    </row>
    <row r="25" spans="1:4" s="15" customFormat="1" ht="12.75">
      <c r="A25" s="13" t="s">
        <v>9</v>
      </c>
      <c r="B25" s="14" t="s">
        <v>10</v>
      </c>
      <c r="C25" s="42">
        <f>C26</f>
        <v>23426</v>
      </c>
      <c r="D25" s="42">
        <f>D26</f>
        <v>26679</v>
      </c>
    </row>
    <row r="26" spans="1:4" ht="28.5" customHeight="1">
      <c r="A26" s="10" t="s">
        <v>11</v>
      </c>
      <c r="B26" s="11" t="s">
        <v>12</v>
      </c>
      <c r="C26" s="41">
        <v>23426</v>
      </c>
      <c r="D26" s="41">
        <v>26679</v>
      </c>
    </row>
    <row r="27" spans="1:4" ht="12.75">
      <c r="A27" s="17" t="s">
        <v>341</v>
      </c>
      <c r="B27" s="18" t="s">
        <v>342</v>
      </c>
      <c r="C27" s="43">
        <f>C28+C29</f>
        <v>345790</v>
      </c>
      <c r="D27" s="43">
        <f>D28+D29</f>
        <v>393817</v>
      </c>
    </row>
    <row r="28" spans="1:4" ht="25.5">
      <c r="A28" s="10" t="s">
        <v>343</v>
      </c>
      <c r="B28" s="11" t="s">
        <v>358</v>
      </c>
      <c r="C28" s="41">
        <v>345790</v>
      </c>
      <c r="D28" s="41">
        <v>393817</v>
      </c>
    </row>
    <row r="29" spans="1:4" ht="25.5" hidden="1">
      <c r="A29" s="10" t="s">
        <v>344</v>
      </c>
      <c r="B29" s="11" t="s">
        <v>345</v>
      </c>
      <c r="C29" s="41"/>
      <c r="D29" s="41"/>
    </row>
    <row r="30" spans="1:4" ht="12.75">
      <c r="A30" s="17" t="s">
        <v>346</v>
      </c>
      <c r="B30" s="18" t="s">
        <v>347</v>
      </c>
      <c r="C30" s="43">
        <f>C31+C32</f>
        <v>64493</v>
      </c>
      <c r="D30" s="43">
        <f>D31+D32</f>
        <v>65436</v>
      </c>
    </row>
    <row r="31" spans="1:4" ht="12.75">
      <c r="A31" s="10" t="s">
        <v>348</v>
      </c>
      <c r="B31" s="11" t="s">
        <v>349</v>
      </c>
      <c r="C31" s="41">
        <v>20361</v>
      </c>
      <c r="D31" s="41">
        <v>21304</v>
      </c>
    </row>
    <row r="32" spans="1:4" s="15" customFormat="1" ht="12.75">
      <c r="A32" s="10" t="s">
        <v>350</v>
      </c>
      <c r="B32" s="11" t="s">
        <v>351</v>
      </c>
      <c r="C32" s="37">
        <v>44132</v>
      </c>
      <c r="D32" s="37">
        <v>44132</v>
      </c>
    </row>
    <row r="33" spans="1:4" s="15" customFormat="1" ht="12.75">
      <c r="A33" s="17" t="s">
        <v>13</v>
      </c>
      <c r="B33" s="18" t="s">
        <v>14</v>
      </c>
      <c r="C33" s="42">
        <f>C34+C36</f>
        <v>409903</v>
      </c>
      <c r="D33" s="42">
        <f>D34+D36</f>
        <v>410626</v>
      </c>
    </row>
    <row r="34" spans="1:4" ht="29.25" customHeight="1">
      <c r="A34" s="10" t="s">
        <v>15</v>
      </c>
      <c r="B34" s="11" t="s">
        <v>16</v>
      </c>
      <c r="C34" s="41">
        <f>C35</f>
        <v>5208</v>
      </c>
      <c r="D34" s="41">
        <f>D35</f>
        <v>5931</v>
      </c>
    </row>
    <row r="35" spans="1:4" ht="51">
      <c r="A35" s="10" t="s">
        <v>17</v>
      </c>
      <c r="B35" s="11" t="s">
        <v>18</v>
      </c>
      <c r="C35" s="41">
        <v>5208</v>
      </c>
      <c r="D35" s="41">
        <v>5931</v>
      </c>
    </row>
    <row r="36" spans="1:4" ht="28.5" customHeight="1">
      <c r="A36" s="10" t="s">
        <v>19</v>
      </c>
      <c r="B36" s="11" t="s">
        <v>20</v>
      </c>
      <c r="C36" s="41">
        <f>C37</f>
        <v>404695</v>
      </c>
      <c r="D36" s="41">
        <f>D37</f>
        <v>404695</v>
      </c>
    </row>
    <row r="37" spans="1:4" ht="51">
      <c r="A37" s="10" t="s">
        <v>21</v>
      </c>
      <c r="B37" s="11" t="s">
        <v>22</v>
      </c>
      <c r="C37" s="41">
        <v>404695</v>
      </c>
      <c r="D37" s="41">
        <v>404695</v>
      </c>
    </row>
    <row r="38" spans="1:4" ht="12.75">
      <c r="A38" s="6" t="s">
        <v>23</v>
      </c>
      <c r="B38" s="9" t="s">
        <v>24</v>
      </c>
      <c r="C38" s="40">
        <f>C39+C41</f>
        <v>16596.5</v>
      </c>
      <c r="D38" s="40">
        <f>D39+D41</f>
        <v>17645.5</v>
      </c>
    </row>
    <row r="39" spans="1:4" ht="27.75" customHeight="1">
      <c r="A39" s="13" t="s">
        <v>25</v>
      </c>
      <c r="B39" s="16" t="s">
        <v>26</v>
      </c>
      <c r="C39" s="43">
        <f>C40</f>
        <v>8100</v>
      </c>
      <c r="D39" s="43">
        <f>D40</f>
        <v>8140</v>
      </c>
    </row>
    <row r="40" spans="1:4" ht="41.25" customHeight="1">
      <c r="A40" s="10" t="s">
        <v>27</v>
      </c>
      <c r="B40" s="11" t="s">
        <v>28</v>
      </c>
      <c r="C40" s="41">
        <v>8100</v>
      </c>
      <c r="D40" s="41">
        <v>8140</v>
      </c>
    </row>
    <row r="41" spans="1:4" s="15" customFormat="1" ht="30" customHeight="1">
      <c r="A41" s="13" t="s">
        <v>29</v>
      </c>
      <c r="B41" s="14" t="s">
        <v>30</v>
      </c>
      <c r="C41" s="42">
        <f>C43+C44+C45+C42</f>
        <v>8496.5</v>
      </c>
      <c r="D41" s="42">
        <f>D43+D44+D45+D42</f>
        <v>9505.5</v>
      </c>
    </row>
    <row r="42" spans="1:4" s="15" customFormat="1" ht="57.75" customHeight="1" hidden="1">
      <c r="A42" s="10" t="s">
        <v>219</v>
      </c>
      <c r="B42" s="11" t="s">
        <v>222</v>
      </c>
      <c r="C42" s="42">
        <v>0</v>
      </c>
      <c r="D42" s="42">
        <v>0</v>
      </c>
    </row>
    <row r="43" spans="1:4" ht="65.25" customHeight="1">
      <c r="A43" s="10" t="s">
        <v>31</v>
      </c>
      <c r="B43" s="11" t="s">
        <v>325</v>
      </c>
      <c r="C43" s="41">
        <v>8360</v>
      </c>
      <c r="D43" s="41">
        <v>9360</v>
      </c>
    </row>
    <row r="44" spans="1:4" ht="25.5">
      <c r="A44" s="10" t="s">
        <v>32</v>
      </c>
      <c r="B44" s="11" t="s">
        <v>33</v>
      </c>
      <c r="C44" s="41">
        <v>45</v>
      </c>
      <c r="D44" s="41">
        <v>54</v>
      </c>
    </row>
    <row r="45" spans="1:4" ht="42.75" customHeight="1">
      <c r="A45" s="10" t="s">
        <v>352</v>
      </c>
      <c r="B45" s="11" t="s">
        <v>353</v>
      </c>
      <c r="C45" s="41">
        <f>C46</f>
        <v>91.5</v>
      </c>
      <c r="D45" s="41">
        <f>D46</f>
        <v>91.5</v>
      </c>
    </row>
    <row r="46" spans="1:4" ht="63.75">
      <c r="A46" s="10" t="s">
        <v>354</v>
      </c>
      <c r="B46" s="11" t="s">
        <v>144</v>
      </c>
      <c r="C46" s="41">
        <v>91.5</v>
      </c>
      <c r="D46" s="41">
        <v>91.5</v>
      </c>
    </row>
    <row r="47" spans="1:4" ht="25.5" hidden="1">
      <c r="A47" s="6" t="s">
        <v>34</v>
      </c>
      <c r="B47" s="9" t="s">
        <v>35</v>
      </c>
      <c r="C47" s="40">
        <f>C48+C50+C54</f>
        <v>0</v>
      </c>
      <c r="D47" s="40">
        <f>D48+D50+D54</f>
        <v>0</v>
      </c>
    </row>
    <row r="48" spans="1:4" ht="25.5" hidden="1">
      <c r="A48" s="17" t="s">
        <v>36</v>
      </c>
      <c r="B48" s="18" t="s">
        <v>37</v>
      </c>
      <c r="C48" s="43"/>
      <c r="D48" s="43"/>
    </row>
    <row r="49" spans="1:4" ht="38.25" hidden="1">
      <c r="A49" s="17" t="s">
        <v>38</v>
      </c>
      <c r="B49" s="19" t="s">
        <v>39</v>
      </c>
      <c r="C49" s="43"/>
      <c r="D49" s="43"/>
    </row>
    <row r="50" spans="1:4" ht="12.75" hidden="1">
      <c r="A50" s="13" t="s">
        <v>40</v>
      </c>
      <c r="B50" s="14" t="s">
        <v>41</v>
      </c>
      <c r="C50" s="42">
        <f>C51+C52</f>
        <v>0</v>
      </c>
      <c r="D50" s="42">
        <f>D51+D52</f>
        <v>0</v>
      </c>
    </row>
    <row r="51" spans="1:4" ht="12.75" hidden="1">
      <c r="A51" s="10" t="s">
        <v>42</v>
      </c>
      <c r="B51" s="11" t="s">
        <v>43</v>
      </c>
      <c r="C51" s="41"/>
      <c r="D51" s="41"/>
    </row>
    <row r="52" spans="1:4" ht="17.25" customHeight="1" hidden="1">
      <c r="A52" s="10" t="s">
        <v>44</v>
      </c>
      <c r="B52" s="11" t="s">
        <v>45</v>
      </c>
      <c r="C52" s="41">
        <f>C53</f>
        <v>0</v>
      </c>
      <c r="D52" s="41">
        <f>D53</f>
        <v>0</v>
      </c>
    </row>
    <row r="53" spans="1:4" ht="30.75" customHeight="1" hidden="1">
      <c r="A53" s="10" t="s">
        <v>46</v>
      </c>
      <c r="B53" s="11" t="s">
        <v>47</v>
      </c>
      <c r="C53" s="41">
        <v>0</v>
      </c>
      <c r="D53" s="41">
        <v>0</v>
      </c>
    </row>
    <row r="54" spans="1:4" ht="12.75" hidden="1">
      <c r="A54" s="13" t="s">
        <v>48</v>
      </c>
      <c r="B54" s="14" t="s">
        <v>49</v>
      </c>
      <c r="C54" s="42">
        <f>C55+C57+C59</f>
        <v>0</v>
      </c>
      <c r="D54" s="42">
        <f>D55+D57+D59</f>
        <v>0</v>
      </c>
    </row>
    <row r="55" spans="1:4" ht="12.75" hidden="1">
      <c r="A55" s="10" t="s">
        <v>50</v>
      </c>
      <c r="B55" s="11" t="s">
        <v>51</v>
      </c>
      <c r="C55" s="41"/>
      <c r="D55" s="41"/>
    </row>
    <row r="56" spans="1:4" ht="12.75" hidden="1">
      <c r="A56" s="10" t="s">
        <v>52</v>
      </c>
      <c r="B56" s="11" t="s">
        <v>53</v>
      </c>
      <c r="C56" s="41"/>
      <c r="D56" s="41"/>
    </row>
    <row r="57" spans="1:4" ht="42.75" customHeight="1" hidden="1">
      <c r="A57" s="10" t="s">
        <v>54</v>
      </c>
      <c r="B57" s="11" t="s">
        <v>55</v>
      </c>
      <c r="C57" s="41">
        <f>C58</f>
        <v>0</v>
      </c>
      <c r="D57" s="41">
        <f>D58</f>
        <v>0</v>
      </c>
    </row>
    <row r="58" spans="1:4" ht="40.5" customHeight="1" hidden="1">
      <c r="A58" s="10" t="s">
        <v>56</v>
      </c>
      <c r="B58" s="11" t="s">
        <v>57</v>
      </c>
      <c r="C58" s="41">
        <v>0</v>
      </c>
      <c r="D58" s="41">
        <v>0</v>
      </c>
    </row>
    <row r="59" spans="1:4" ht="12.75" hidden="1">
      <c r="A59" s="10" t="s">
        <v>58</v>
      </c>
      <c r="B59" s="11" t="s">
        <v>59</v>
      </c>
      <c r="C59" s="41">
        <v>0</v>
      </c>
      <c r="D59" s="41">
        <v>0</v>
      </c>
    </row>
    <row r="60" spans="1:4" ht="25.5" hidden="1">
      <c r="A60" s="10" t="s">
        <v>60</v>
      </c>
      <c r="B60" s="11" t="s">
        <v>61</v>
      </c>
      <c r="C60" s="41">
        <v>0</v>
      </c>
      <c r="D60" s="41">
        <v>0</v>
      </c>
    </row>
    <row r="61" spans="1:4" ht="25.5">
      <c r="A61" s="6" t="s">
        <v>62</v>
      </c>
      <c r="B61" s="9" t="s">
        <v>63</v>
      </c>
      <c r="C61" s="40">
        <f>C62+C64+C71+C74+C76</f>
        <v>216883.59999999998</v>
      </c>
      <c r="D61" s="40">
        <f>D62+D64+D71+D74+D76</f>
        <v>225825.4</v>
      </c>
    </row>
    <row r="62" spans="1:4" s="20" customFormat="1" ht="25.5" hidden="1">
      <c r="A62" s="6" t="s">
        <v>64</v>
      </c>
      <c r="B62" s="7" t="s">
        <v>65</v>
      </c>
      <c r="C62" s="40">
        <f>C63</f>
        <v>0</v>
      </c>
      <c r="D62" s="40">
        <f>D63</f>
        <v>0</v>
      </c>
    </row>
    <row r="63" spans="1:4" ht="25.5" hidden="1">
      <c r="A63" s="10" t="s">
        <v>66</v>
      </c>
      <c r="B63" s="11" t="s">
        <v>67</v>
      </c>
      <c r="C63" s="41">
        <v>0</v>
      </c>
      <c r="D63" s="41">
        <v>0</v>
      </c>
    </row>
    <row r="64" spans="1:4" s="20" customFormat="1" ht="63.75">
      <c r="A64" s="6" t="s">
        <v>68</v>
      </c>
      <c r="B64" s="7" t="s">
        <v>326</v>
      </c>
      <c r="C64" s="40">
        <f>C65+C67+C69</f>
        <v>208300.3</v>
      </c>
      <c r="D64" s="40">
        <f>D65+D67+D69</f>
        <v>216060.8</v>
      </c>
    </row>
    <row r="65" spans="1:4" s="15" customFormat="1" ht="51">
      <c r="A65" s="13" t="s">
        <v>69</v>
      </c>
      <c r="B65" s="14" t="s">
        <v>70</v>
      </c>
      <c r="C65" s="42">
        <f>C66</f>
        <v>112419.1</v>
      </c>
      <c r="D65" s="42">
        <f>D66</f>
        <v>112419.1</v>
      </c>
    </row>
    <row r="66" spans="1:4" s="15" customFormat="1" ht="51">
      <c r="A66" s="10" t="s">
        <v>71</v>
      </c>
      <c r="B66" s="11" t="s">
        <v>327</v>
      </c>
      <c r="C66" s="37">
        <v>112419.1</v>
      </c>
      <c r="D66" s="37">
        <v>112419.1</v>
      </c>
    </row>
    <row r="67" spans="1:4" s="15" customFormat="1" ht="57" customHeight="1">
      <c r="A67" s="17" t="s">
        <v>72</v>
      </c>
      <c r="B67" s="18" t="s">
        <v>328</v>
      </c>
      <c r="C67" s="42">
        <f>C68</f>
        <v>11131</v>
      </c>
      <c r="D67" s="42">
        <f>D68</f>
        <v>11131</v>
      </c>
    </row>
    <row r="68" spans="1:4" ht="57" customHeight="1">
      <c r="A68" s="10" t="s">
        <v>73</v>
      </c>
      <c r="B68" s="11" t="s">
        <v>74</v>
      </c>
      <c r="C68" s="41">
        <v>11131</v>
      </c>
      <c r="D68" s="41">
        <v>11131</v>
      </c>
    </row>
    <row r="69" spans="1:4" s="15" customFormat="1" ht="56.25" customHeight="1">
      <c r="A69" s="13" t="s">
        <v>75</v>
      </c>
      <c r="B69" s="14" t="s">
        <v>76</v>
      </c>
      <c r="C69" s="42">
        <f>C70</f>
        <v>84750.2</v>
      </c>
      <c r="D69" s="42">
        <f>D70</f>
        <v>92510.7</v>
      </c>
    </row>
    <row r="70" spans="1:4" ht="51">
      <c r="A70" s="10" t="s">
        <v>77</v>
      </c>
      <c r="B70" s="11" t="s">
        <v>78</v>
      </c>
      <c r="C70" s="41">
        <v>84750.2</v>
      </c>
      <c r="D70" s="41">
        <v>92510.7</v>
      </c>
    </row>
    <row r="71" spans="1:4" s="20" customFormat="1" ht="12.75">
      <c r="A71" s="21" t="s">
        <v>79</v>
      </c>
      <c r="B71" s="7" t="s">
        <v>80</v>
      </c>
      <c r="C71" s="40">
        <f>C72</f>
        <v>892</v>
      </c>
      <c r="D71" s="40">
        <f>D72</f>
        <v>944.9</v>
      </c>
    </row>
    <row r="72" spans="1:4" s="15" customFormat="1" ht="38.25">
      <c r="A72" s="22" t="s">
        <v>81</v>
      </c>
      <c r="B72" s="14" t="s">
        <v>82</v>
      </c>
      <c r="C72" s="42">
        <f>C73</f>
        <v>892</v>
      </c>
      <c r="D72" s="42">
        <f>D73</f>
        <v>944.9</v>
      </c>
    </row>
    <row r="73" spans="1:4" ht="38.25">
      <c r="A73" s="23" t="s">
        <v>83</v>
      </c>
      <c r="B73" s="11" t="s">
        <v>84</v>
      </c>
      <c r="C73" s="41">
        <v>892</v>
      </c>
      <c r="D73" s="41">
        <v>944.9</v>
      </c>
    </row>
    <row r="74" spans="1:4" ht="63.75" hidden="1">
      <c r="A74" s="21" t="s">
        <v>85</v>
      </c>
      <c r="B74" s="24" t="s">
        <v>329</v>
      </c>
      <c r="C74" s="41">
        <f>C75</f>
        <v>0</v>
      </c>
      <c r="D74" s="41">
        <f>D75</f>
        <v>0</v>
      </c>
    </row>
    <row r="75" spans="1:4" ht="63.75" hidden="1">
      <c r="A75" s="25" t="s">
        <v>86</v>
      </c>
      <c r="B75" s="11" t="s">
        <v>330</v>
      </c>
      <c r="C75" s="41">
        <v>0</v>
      </c>
      <c r="D75" s="41">
        <v>0</v>
      </c>
    </row>
    <row r="76" spans="1:4" s="20" customFormat="1" ht="57.75" customHeight="1">
      <c r="A76" s="6" t="s">
        <v>87</v>
      </c>
      <c r="B76" s="24" t="s">
        <v>88</v>
      </c>
      <c r="C76" s="40">
        <f>C79+C77</f>
        <v>7691.299999999999</v>
      </c>
      <c r="D76" s="40">
        <f>D79+D77</f>
        <v>8819.7</v>
      </c>
    </row>
    <row r="77" spans="1:4" s="15" customFormat="1" ht="33.75" customHeight="1">
      <c r="A77" s="13" t="s">
        <v>231</v>
      </c>
      <c r="B77" s="18" t="s">
        <v>232</v>
      </c>
      <c r="C77" s="42">
        <f>C78</f>
        <v>1741.4</v>
      </c>
      <c r="D77" s="42">
        <f>D78</f>
        <v>1741.4</v>
      </c>
    </row>
    <row r="78" spans="1:4" s="12" customFormat="1" ht="32.25" customHeight="1">
      <c r="A78" s="10" t="s">
        <v>233</v>
      </c>
      <c r="B78" s="19" t="s">
        <v>234</v>
      </c>
      <c r="C78" s="41">
        <f>123.4+1618</f>
        <v>1741.4</v>
      </c>
      <c r="D78" s="41">
        <f>123.4+1618</f>
        <v>1741.4</v>
      </c>
    </row>
    <row r="79" spans="1:4" ht="63.75">
      <c r="A79" s="26" t="s">
        <v>89</v>
      </c>
      <c r="B79" s="18" t="s">
        <v>90</v>
      </c>
      <c r="C79" s="43">
        <f>C80</f>
        <v>5949.9</v>
      </c>
      <c r="D79" s="43">
        <f>D80</f>
        <v>7078.3</v>
      </c>
    </row>
    <row r="80" spans="1:4" s="38" customFormat="1" ht="51">
      <c r="A80" s="35" t="s">
        <v>91</v>
      </c>
      <c r="B80" s="36" t="s">
        <v>92</v>
      </c>
      <c r="C80" s="37">
        <v>5949.9</v>
      </c>
      <c r="D80" s="37">
        <v>7078.3</v>
      </c>
    </row>
    <row r="81" spans="1:4" ht="12.75">
      <c r="A81" s="6" t="s">
        <v>93</v>
      </c>
      <c r="B81" s="9" t="s">
        <v>94</v>
      </c>
      <c r="C81" s="40">
        <f>C82</f>
        <v>9885</v>
      </c>
      <c r="D81" s="40">
        <f>D82</f>
        <v>9885</v>
      </c>
    </row>
    <row r="82" spans="1:4" ht="12.75">
      <c r="A82" s="10" t="s">
        <v>95</v>
      </c>
      <c r="B82" s="11" t="s">
        <v>96</v>
      </c>
      <c r="C82" s="41">
        <v>9885</v>
      </c>
      <c r="D82" s="41">
        <v>9885</v>
      </c>
    </row>
    <row r="83" spans="1:4" s="20" customFormat="1" ht="25.5" hidden="1">
      <c r="A83" s="6" t="s">
        <v>201</v>
      </c>
      <c r="B83" s="7" t="s">
        <v>202</v>
      </c>
      <c r="C83" s="40">
        <f>C84</f>
        <v>0</v>
      </c>
      <c r="D83" s="40">
        <f>D84</f>
        <v>0</v>
      </c>
    </row>
    <row r="84" spans="1:4" s="15" customFormat="1" ht="25.5" hidden="1">
      <c r="A84" s="17" t="s">
        <v>204</v>
      </c>
      <c r="B84" s="18" t="s">
        <v>205</v>
      </c>
      <c r="C84" s="42">
        <f>C85</f>
        <v>0</v>
      </c>
      <c r="D84" s="42">
        <f>D85</f>
        <v>0</v>
      </c>
    </row>
    <row r="85" spans="1:4" ht="30" customHeight="1" hidden="1">
      <c r="A85" s="10" t="s">
        <v>203</v>
      </c>
      <c r="B85" s="11" t="s">
        <v>206</v>
      </c>
      <c r="C85" s="41">
        <v>0</v>
      </c>
      <c r="D85" s="41">
        <v>0</v>
      </c>
    </row>
    <row r="86" spans="1:4" ht="25.5">
      <c r="A86" s="6" t="s">
        <v>97</v>
      </c>
      <c r="B86" s="9" t="s">
        <v>98</v>
      </c>
      <c r="C86" s="40">
        <f>C87+C89+C94</f>
        <v>83485</v>
      </c>
      <c r="D86" s="40">
        <f>D87+D89+D94</f>
        <v>73128</v>
      </c>
    </row>
    <row r="87" spans="1:4" s="15" customFormat="1" ht="12.75" hidden="1">
      <c r="A87" s="27" t="s">
        <v>99</v>
      </c>
      <c r="B87" s="16" t="s">
        <v>100</v>
      </c>
      <c r="C87" s="42">
        <f>C88</f>
        <v>0</v>
      </c>
      <c r="D87" s="42">
        <f>D88</f>
        <v>0</v>
      </c>
    </row>
    <row r="88" spans="1:4" ht="25.5" hidden="1">
      <c r="A88" s="25" t="s">
        <v>101</v>
      </c>
      <c r="B88" s="28" t="s">
        <v>102</v>
      </c>
      <c r="C88" s="41">
        <v>0</v>
      </c>
      <c r="D88" s="41">
        <v>0</v>
      </c>
    </row>
    <row r="89" spans="1:4" s="15" customFormat="1" ht="51">
      <c r="A89" s="27" t="s">
        <v>103</v>
      </c>
      <c r="B89" s="16" t="s">
        <v>104</v>
      </c>
      <c r="C89" s="42">
        <f>C90+C92</f>
        <v>74448</v>
      </c>
      <c r="D89" s="42">
        <f>D90+D92</f>
        <v>64091</v>
      </c>
    </row>
    <row r="90" spans="1:4" ht="63.75">
      <c r="A90" s="25" t="s">
        <v>105</v>
      </c>
      <c r="B90" s="28" t="s">
        <v>331</v>
      </c>
      <c r="C90" s="41">
        <f>C91</f>
        <v>74448</v>
      </c>
      <c r="D90" s="41">
        <f>D91</f>
        <v>64091</v>
      </c>
    </row>
    <row r="91" spans="1:4" ht="63.75">
      <c r="A91" s="25" t="s">
        <v>106</v>
      </c>
      <c r="B91" s="28" t="s">
        <v>332</v>
      </c>
      <c r="C91" s="41">
        <v>74448</v>
      </c>
      <c r="D91" s="41">
        <v>64091</v>
      </c>
    </row>
    <row r="92" spans="1:4" ht="63.75" customHeight="1" hidden="1">
      <c r="A92" s="25" t="s">
        <v>207</v>
      </c>
      <c r="B92" s="28" t="s">
        <v>208</v>
      </c>
      <c r="C92" s="41">
        <f>C93</f>
        <v>0</v>
      </c>
      <c r="D92" s="41">
        <f>D93</f>
        <v>0</v>
      </c>
    </row>
    <row r="93" spans="1:4" ht="63.75" customHeight="1" hidden="1">
      <c r="A93" s="25" t="s">
        <v>209</v>
      </c>
      <c r="B93" s="28" t="s">
        <v>210</v>
      </c>
      <c r="C93" s="41">
        <v>0</v>
      </c>
      <c r="D93" s="41">
        <v>0</v>
      </c>
    </row>
    <row r="94" spans="1:4" ht="44.25" customHeight="1">
      <c r="A94" s="26" t="s">
        <v>357</v>
      </c>
      <c r="B94" s="29" t="s">
        <v>107</v>
      </c>
      <c r="C94" s="43">
        <f>C95+C97</f>
        <v>9037</v>
      </c>
      <c r="D94" s="43">
        <f>D95+D97</f>
        <v>9037</v>
      </c>
    </row>
    <row r="95" spans="1:4" ht="25.5">
      <c r="A95" s="30" t="s">
        <v>355</v>
      </c>
      <c r="B95" s="31" t="s">
        <v>108</v>
      </c>
      <c r="C95" s="41">
        <f>C96</f>
        <v>9037</v>
      </c>
      <c r="D95" s="41">
        <f>D96</f>
        <v>9037</v>
      </c>
    </row>
    <row r="96" spans="1:4" ht="38.25">
      <c r="A96" s="30" t="s">
        <v>356</v>
      </c>
      <c r="B96" s="28" t="s">
        <v>109</v>
      </c>
      <c r="C96" s="41">
        <v>9037</v>
      </c>
      <c r="D96" s="41">
        <v>9037</v>
      </c>
    </row>
    <row r="97" spans="1:4" ht="51" hidden="1">
      <c r="A97" s="30" t="s">
        <v>110</v>
      </c>
      <c r="B97" s="31" t="s">
        <v>111</v>
      </c>
      <c r="C97" s="41">
        <f>C98</f>
        <v>0</v>
      </c>
      <c r="D97" s="41">
        <f>D98</f>
        <v>0</v>
      </c>
    </row>
    <row r="98" spans="1:4" ht="51" hidden="1">
      <c r="A98" s="30" t="s">
        <v>112</v>
      </c>
      <c r="B98" s="28" t="s">
        <v>113</v>
      </c>
      <c r="C98" s="41"/>
      <c r="D98" s="41"/>
    </row>
    <row r="99" spans="1:4" ht="12.75">
      <c r="A99" s="6" t="s">
        <v>114</v>
      </c>
      <c r="B99" s="9" t="s">
        <v>115</v>
      </c>
      <c r="C99" s="40">
        <f>C100</f>
        <v>200</v>
      </c>
      <c r="D99" s="40">
        <f>D100</f>
        <v>200</v>
      </c>
    </row>
    <row r="100" spans="1:4" s="15" customFormat="1" ht="25.5">
      <c r="A100" s="27" t="s">
        <v>116</v>
      </c>
      <c r="B100" s="16" t="s">
        <v>117</v>
      </c>
      <c r="C100" s="42">
        <f>C101</f>
        <v>200</v>
      </c>
      <c r="D100" s="42">
        <f>D101</f>
        <v>200</v>
      </c>
    </row>
    <row r="101" spans="1:4" ht="25.5">
      <c r="A101" s="25" t="s">
        <v>118</v>
      </c>
      <c r="B101" s="28" t="s">
        <v>119</v>
      </c>
      <c r="C101" s="41">
        <v>200</v>
      </c>
      <c r="D101" s="41">
        <v>200</v>
      </c>
    </row>
    <row r="102" spans="1:4" ht="12.75">
      <c r="A102" s="6" t="s">
        <v>120</v>
      </c>
      <c r="B102" s="9" t="s">
        <v>121</v>
      </c>
      <c r="C102" s="40">
        <f>C103+C106+C107+C110+C112+C121+C122+C123+C124</f>
        <v>8008</v>
      </c>
      <c r="D102" s="40">
        <f>D103+D106+D107+D110+D112+D121+D122+D123+D124</f>
        <v>8039</v>
      </c>
    </row>
    <row r="103" spans="1:4" ht="25.5">
      <c r="A103" s="17" t="s">
        <v>122</v>
      </c>
      <c r="B103" s="29" t="s">
        <v>123</v>
      </c>
      <c r="C103" s="37">
        <f>C104+C105</f>
        <v>318</v>
      </c>
      <c r="D103" s="37">
        <f>D104+D105</f>
        <v>332</v>
      </c>
    </row>
    <row r="104" spans="1:4" ht="51">
      <c r="A104" s="32" t="s">
        <v>124</v>
      </c>
      <c r="B104" s="28" t="s">
        <v>333</v>
      </c>
      <c r="C104" s="37">
        <v>282</v>
      </c>
      <c r="D104" s="37">
        <v>295</v>
      </c>
    </row>
    <row r="105" spans="1:4" ht="38.25">
      <c r="A105" s="32" t="s">
        <v>129</v>
      </c>
      <c r="B105" s="28" t="s">
        <v>130</v>
      </c>
      <c r="C105" s="37">
        <v>36</v>
      </c>
      <c r="D105" s="37">
        <v>37</v>
      </c>
    </row>
    <row r="106" spans="1:4" ht="42" customHeight="1" hidden="1">
      <c r="A106" s="17" t="s">
        <v>153</v>
      </c>
      <c r="B106" s="29" t="s">
        <v>154</v>
      </c>
      <c r="C106" s="37">
        <v>0</v>
      </c>
      <c r="D106" s="37">
        <v>0</v>
      </c>
    </row>
    <row r="107" spans="1:4" ht="41.25" customHeight="1">
      <c r="A107" s="17" t="s">
        <v>155</v>
      </c>
      <c r="B107" s="29" t="s">
        <v>156</v>
      </c>
      <c r="C107" s="37">
        <v>272</v>
      </c>
      <c r="D107" s="37">
        <v>285</v>
      </c>
    </row>
    <row r="108" spans="1:4" ht="35.25" customHeight="1" hidden="1">
      <c r="A108" s="17" t="s">
        <v>337</v>
      </c>
      <c r="B108" s="29" t="s">
        <v>338</v>
      </c>
      <c r="C108" s="37"/>
      <c r="D108" s="37"/>
    </row>
    <row r="109" spans="1:4" ht="41.25" customHeight="1" hidden="1">
      <c r="A109" s="32" t="s">
        <v>339</v>
      </c>
      <c r="B109" s="31" t="s">
        <v>340</v>
      </c>
      <c r="C109" s="37"/>
      <c r="D109" s="37"/>
    </row>
    <row r="110" spans="1:4" ht="15" customHeight="1" hidden="1">
      <c r="A110" s="17" t="s">
        <v>157</v>
      </c>
      <c r="B110" s="29" t="s">
        <v>158</v>
      </c>
      <c r="C110" s="37">
        <f>C111</f>
        <v>0</v>
      </c>
      <c r="D110" s="37">
        <f>D111</f>
        <v>0</v>
      </c>
    </row>
    <row r="111" spans="1:4" ht="38.25" hidden="1">
      <c r="A111" s="32" t="s">
        <v>159</v>
      </c>
      <c r="B111" s="31" t="s">
        <v>160</v>
      </c>
      <c r="C111" s="37">
        <v>0</v>
      </c>
      <c r="D111" s="37">
        <v>0</v>
      </c>
    </row>
    <row r="112" spans="1:4" ht="63.75" hidden="1">
      <c r="A112" s="17" t="s">
        <v>161</v>
      </c>
      <c r="B112" s="29" t="s">
        <v>334</v>
      </c>
      <c r="C112" s="43">
        <f>C113+C114+C116+C117+C119+C115</f>
        <v>0</v>
      </c>
      <c r="D112" s="43">
        <f>D113+D114+D116+D117+D119+D115</f>
        <v>0</v>
      </c>
    </row>
    <row r="113" spans="1:4" ht="16.5" customHeight="1" hidden="1">
      <c r="A113" s="32" t="s">
        <v>162</v>
      </c>
      <c r="B113" s="31" t="s">
        <v>163</v>
      </c>
      <c r="C113" s="37"/>
      <c r="D113" s="37"/>
    </row>
    <row r="114" spans="1:4" ht="25.5" hidden="1">
      <c r="A114" s="32" t="s">
        <v>164</v>
      </c>
      <c r="B114" s="31" t="s">
        <v>165</v>
      </c>
      <c r="C114" s="37">
        <v>0</v>
      </c>
      <c r="D114" s="37">
        <v>0</v>
      </c>
    </row>
    <row r="115" spans="1:4" ht="25.5" hidden="1">
      <c r="A115" s="32" t="s">
        <v>220</v>
      </c>
      <c r="B115" s="31" t="s">
        <v>223</v>
      </c>
      <c r="C115" s="37"/>
      <c r="D115" s="37"/>
    </row>
    <row r="116" spans="1:4" ht="12.75" hidden="1">
      <c r="A116" s="32" t="s">
        <v>166</v>
      </c>
      <c r="B116" s="31" t="s">
        <v>167</v>
      </c>
      <c r="C116" s="37">
        <v>0</v>
      </c>
      <c r="D116" s="37">
        <v>0</v>
      </c>
    </row>
    <row r="117" spans="1:4" ht="12.75" hidden="1">
      <c r="A117" s="32" t="s">
        <v>168</v>
      </c>
      <c r="B117" s="31" t="s">
        <v>169</v>
      </c>
      <c r="C117" s="37">
        <f>C118</f>
        <v>0</v>
      </c>
      <c r="D117" s="37">
        <f>D118</f>
        <v>0</v>
      </c>
    </row>
    <row r="118" spans="1:4" ht="38.25" hidden="1">
      <c r="A118" s="32" t="s">
        <v>170</v>
      </c>
      <c r="B118" s="31" t="s">
        <v>171</v>
      </c>
      <c r="C118" s="37"/>
      <c r="D118" s="37"/>
    </row>
    <row r="119" spans="1:4" ht="17.25" customHeight="1" hidden="1">
      <c r="A119" s="32" t="s">
        <v>172</v>
      </c>
      <c r="B119" s="31" t="s">
        <v>173</v>
      </c>
      <c r="C119" s="37">
        <f>C120</f>
        <v>0</v>
      </c>
      <c r="D119" s="37">
        <f>D120</f>
        <v>0</v>
      </c>
    </row>
    <row r="120" spans="1:4" ht="38.25" hidden="1">
      <c r="A120" s="32" t="s">
        <v>174</v>
      </c>
      <c r="B120" s="31" t="s">
        <v>175</v>
      </c>
      <c r="C120" s="37"/>
      <c r="D120" s="37"/>
    </row>
    <row r="121" spans="1:4" ht="25.5" hidden="1">
      <c r="A121" s="17" t="s">
        <v>176</v>
      </c>
      <c r="B121" s="29" t="s">
        <v>177</v>
      </c>
      <c r="C121" s="43"/>
      <c r="D121" s="43"/>
    </row>
    <row r="122" spans="1:4" ht="38.25" hidden="1">
      <c r="A122" s="17" t="s">
        <v>178</v>
      </c>
      <c r="B122" s="29" t="s">
        <v>179</v>
      </c>
      <c r="C122" s="43">
        <v>0</v>
      </c>
      <c r="D122" s="43">
        <v>0</v>
      </c>
    </row>
    <row r="123" spans="1:4" ht="25.5">
      <c r="A123" s="17" t="s">
        <v>180</v>
      </c>
      <c r="B123" s="29" t="s">
        <v>181</v>
      </c>
      <c r="C123" s="43">
        <v>4001</v>
      </c>
      <c r="D123" s="43">
        <v>4001</v>
      </c>
    </row>
    <row r="124" spans="1:4" ht="25.5">
      <c r="A124" s="17" t="s">
        <v>182</v>
      </c>
      <c r="B124" s="29" t="s">
        <v>183</v>
      </c>
      <c r="C124" s="43">
        <f>C125</f>
        <v>3417</v>
      </c>
      <c r="D124" s="43">
        <f>D125</f>
        <v>3421</v>
      </c>
    </row>
    <row r="125" spans="1:4" ht="25.5">
      <c r="A125" s="32" t="s">
        <v>184</v>
      </c>
      <c r="B125" s="31" t="s">
        <v>185</v>
      </c>
      <c r="C125" s="37">
        <v>3417</v>
      </c>
      <c r="D125" s="37">
        <v>3421</v>
      </c>
    </row>
    <row r="126" spans="1:4" ht="12.75">
      <c r="A126" s="6" t="s">
        <v>186</v>
      </c>
      <c r="B126" s="7" t="s">
        <v>187</v>
      </c>
      <c r="C126" s="40">
        <f>C127+C129</f>
        <v>34.4</v>
      </c>
      <c r="D126" s="40">
        <f>D127+D129</f>
        <v>0</v>
      </c>
    </row>
    <row r="127" spans="1:4" ht="12.75" hidden="1">
      <c r="A127" s="13" t="s">
        <v>188</v>
      </c>
      <c r="B127" s="14" t="s">
        <v>189</v>
      </c>
      <c r="C127" s="42">
        <f>C128</f>
        <v>0</v>
      </c>
      <c r="D127" s="42">
        <f>D128</f>
        <v>0</v>
      </c>
    </row>
    <row r="128" spans="1:4" ht="17.25" customHeight="1" hidden="1">
      <c r="A128" s="10" t="s">
        <v>190</v>
      </c>
      <c r="B128" s="11" t="s">
        <v>191</v>
      </c>
      <c r="C128" s="41">
        <v>0</v>
      </c>
      <c r="D128" s="41">
        <v>0</v>
      </c>
    </row>
    <row r="129" spans="1:4" ht="12.75">
      <c r="A129" s="13" t="s">
        <v>192</v>
      </c>
      <c r="B129" s="14" t="s">
        <v>193</v>
      </c>
      <c r="C129" s="42">
        <f>C130</f>
        <v>34.4</v>
      </c>
      <c r="D129" s="42">
        <f>D130</f>
        <v>0</v>
      </c>
    </row>
    <row r="130" spans="1:4" s="12" customFormat="1" ht="12.75">
      <c r="A130" s="10" t="s">
        <v>194</v>
      </c>
      <c r="B130" s="11" t="s">
        <v>195</v>
      </c>
      <c r="C130" s="41">
        <v>34.4</v>
      </c>
      <c r="D130" s="41">
        <v>0</v>
      </c>
    </row>
    <row r="131" spans="1:4" ht="51" hidden="1">
      <c r="A131" s="6" t="s">
        <v>196</v>
      </c>
      <c r="B131" s="7" t="s">
        <v>125</v>
      </c>
      <c r="C131" s="40">
        <f>C132</f>
        <v>0</v>
      </c>
      <c r="D131" s="40">
        <f>D132</f>
        <v>0</v>
      </c>
    </row>
    <row r="132" spans="1:4" s="15" customFormat="1" ht="38.25" hidden="1">
      <c r="A132" s="13" t="s">
        <v>197</v>
      </c>
      <c r="B132" s="14" t="s">
        <v>145</v>
      </c>
      <c r="C132" s="42">
        <f>C133</f>
        <v>0</v>
      </c>
      <c r="D132" s="42">
        <f>D133</f>
        <v>0</v>
      </c>
    </row>
    <row r="133" spans="1:4" s="12" customFormat="1" ht="25.5" hidden="1">
      <c r="A133" s="10" t="s">
        <v>198</v>
      </c>
      <c r="B133" s="11" t="s">
        <v>235</v>
      </c>
      <c r="C133" s="41">
        <v>0</v>
      </c>
      <c r="D133" s="41">
        <v>0</v>
      </c>
    </row>
    <row r="134" spans="1:4" s="20" customFormat="1" ht="38.25" hidden="1">
      <c r="A134" s="6" t="s">
        <v>236</v>
      </c>
      <c r="B134" s="7" t="s">
        <v>126</v>
      </c>
      <c r="C134" s="40">
        <f>C135</f>
        <v>0</v>
      </c>
      <c r="D134" s="40">
        <f>D135</f>
        <v>0</v>
      </c>
    </row>
    <row r="135" spans="1:4" s="12" customFormat="1" ht="38.25" hidden="1">
      <c r="A135" s="10" t="s">
        <v>237</v>
      </c>
      <c r="B135" s="11" t="s">
        <v>127</v>
      </c>
      <c r="C135" s="41">
        <v>0</v>
      </c>
      <c r="D135" s="41">
        <v>0</v>
      </c>
    </row>
    <row r="136" spans="1:4" ht="12.75">
      <c r="A136" s="6" t="s">
        <v>238</v>
      </c>
      <c r="B136" s="9" t="s">
        <v>239</v>
      </c>
      <c r="C136" s="40">
        <f>C137+C186</f>
        <v>395796.3</v>
      </c>
      <c r="D136" s="40">
        <f>D137+D186</f>
        <v>407985.1</v>
      </c>
    </row>
    <row r="137" spans="1:4" ht="25.5">
      <c r="A137" s="21" t="s">
        <v>240</v>
      </c>
      <c r="B137" s="7" t="s">
        <v>241</v>
      </c>
      <c r="C137" s="40">
        <f>C138+C142+C156+C181</f>
        <v>395796.3</v>
      </c>
      <c r="D137" s="40">
        <f>D138+D142+D156+D181</f>
        <v>407985.1</v>
      </c>
    </row>
    <row r="138" spans="1:4" ht="25.5">
      <c r="A138" s="27" t="s">
        <v>242</v>
      </c>
      <c r="B138" s="16" t="s">
        <v>243</v>
      </c>
      <c r="C138" s="42">
        <f>C139</f>
        <v>20700.5</v>
      </c>
      <c r="D138" s="42">
        <f>D139</f>
        <v>21938.3</v>
      </c>
    </row>
    <row r="139" spans="1:4" ht="12.75">
      <c r="A139" s="10" t="s">
        <v>244</v>
      </c>
      <c r="B139" s="11" t="s">
        <v>245</v>
      </c>
      <c r="C139" s="41">
        <f>C140</f>
        <v>20700.5</v>
      </c>
      <c r="D139" s="41">
        <f>D140</f>
        <v>21938.3</v>
      </c>
    </row>
    <row r="140" spans="1:4" ht="25.5">
      <c r="A140" s="10" t="s">
        <v>246</v>
      </c>
      <c r="B140" s="11" t="s">
        <v>247</v>
      </c>
      <c r="C140" s="41">
        <v>20700.5</v>
      </c>
      <c r="D140" s="41">
        <v>21938.3</v>
      </c>
    </row>
    <row r="141" spans="1:4" ht="21.75" customHeight="1" hidden="1">
      <c r="A141" s="10" t="s">
        <v>248</v>
      </c>
      <c r="B141" s="11" t="s">
        <v>249</v>
      </c>
      <c r="C141" s="41"/>
      <c r="D141" s="41"/>
    </row>
    <row r="142" spans="1:4" ht="25.5" hidden="1">
      <c r="A142" s="27" t="s">
        <v>250</v>
      </c>
      <c r="B142" s="16" t="s">
        <v>251</v>
      </c>
      <c r="C142" s="42">
        <f>C143+C154+C147+C149+C151+C145</f>
        <v>0</v>
      </c>
      <c r="D142" s="42">
        <f>D143+D154+D147+D149+D151+D145</f>
        <v>0</v>
      </c>
    </row>
    <row r="143" spans="1:4" ht="12.75" hidden="1">
      <c r="A143" s="30" t="s">
        <v>252</v>
      </c>
      <c r="B143" s="31" t="s">
        <v>253</v>
      </c>
      <c r="C143" s="37">
        <f>C144</f>
        <v>0</v>
      </c>
      <c r="D143" s="37">
        <f>D144</f>
        <v>0</v>
      </c>
    </row>
    <row r="144" spans="1:4" ht="25.5" hidden="1">
      <c r="A144" s="30" t="s">
        <v>254</v>
      </c>
      <c r="B144" s="31" t="s">
        <v>255</v>
      </c>
      <c r="C144" s="37"/>
      <c r="D144" s="37"/>
    </row>
    <row r="145" spans="1:4" ht="38.25" hidden="1">
      <c r="A145" s="30" t="s">
        <v>292</v>
      </c>
      <c r="B145" s="31" t="s">
        <v>290</v>
      </c>
      <c r="C145" s="37">
        <f>C146</f>
        <v>0</v>
      </c>
      <c r="D145" s="37">
        <f>D146</f>
        <v>0</v>
      </c>
    </row>
    <row r="146" spans="1:4" ht="25.5" hidden="1">
      <c r="A146" s="30" t="s">
        <v>293</v>
      </c>
      <c r="B146" s="31" t="s">
        <v>291</v>
      </c>
      <c r="C146" s="37"/>
      <c r="D146" s="37"/>
    </row>
    <row r="147" spans="1:4" ht="53.25" customHeight="1" hidden="1">
      <c r="A147" s="30" t="s">
        <v>211</v>
      </c>
      <c r="B147" s="31" t="s">
        <v>224</v>
      </c>
      <c r="C147" s="37">
        <f>C148</f>
        <v>0</v>
      </c>
      <c r="D147" s="37">
        <f>D148</f>
        <v>0</v>
      </c>
    </row>
    <row r="148" spans="1:4" ht="30" customHeight="1" hidden="1">
      <c r="A148" s="30" t="s">
        <v>212</v>
      </c>
      <c r="B148" s="31" t="s">
        <v>225</v>
      </c>
      <c r="C148" s="37"/>
      <c r="D148" s="37"/>
    </row>
    <row r="149" spans="1:4" ht="25.5" hidden="1">
      <c r="A149" s="30" t="s">
        <v>213</v>
      </c>
      <c r="B149" s="31" t="s">
        <v>226</v>
      </c>
      <c r="C149" s="37">
        <f>C150</f>
        <v>0</v>
      </c>
      <c r="D149" s="37">
        <f>D150</f>
        <v>0</v>
      </c>
    </row>
    <row r="150" spans="1:4" ht="25.5" hidden="1">
      <c r="A150" s="30" t="s">
        <v>214</v>
      </c>
      <c r="B150" s="31" t="s">
        <v>227</v>
      </c>
      <c r="C150" s="37"/>
      <c r="D150" s="37"/>
    </row>
    <row r="151" spans="1:4" ht="51" hidden="1">
      <c r="A151" s="30" t="s">
        <v>215</v>
      </c>
      <c r="B151" s="31" t="s">
        <v>228</v>
      </c>
      <c r="C151" s="37">
        <f>C152</f>
        <v>0</v>
      </c>
      <c r="D151" s="37">
        <f>D152</f>
        <v>0</v>
      </c>
    </row>
    <row r="152" spans="1:4" ht="38.25" hidden="1">
      <c r="A152" s="30" t="s">
        <v>216</v>
      </c>
      <c r="B152" s="31" t="s">
        <v>229</v>
      </c>
      <c r="C152" s="37">
        <f>C153</f>
        <v>0</v>
      </c>
      <c r="D152" s="37">
        <f>D153</f>
        <v>0</v>
      </c>
    </row>
    <row r="153" spans="1:4" ht="25.5" hidden="1">
      <c r="A153" s="30" t="s">
        <v>217</v>
      </c>
      <c r="B153" s="31" t="s">
        <v>230</v>
      </c>
      <c r="C153" s="37"/>
      <c r="D153" s="37"/>
    </row>
    <row r="154" spans="1:4" ht="12.75" hidden="1">
      <c r="A154" s="25" t="s">
        <v>256</v>
      </c>
      <c r="B154" s="11" t="s">
        <v>257</v>
      </c>
      <c r="C154" s="37">
        <f>C155</f>
        <v>0</v>
      </c>
      <c r="D154" s="37">
        <f>D155</f>
        <v>0</v>
      </c>
    </row>
    <row r="155" spans="1:4" ht="12.75" hidden="1">
      <c r="A155" s="25" t="s">
        <v>258</v>
      </c>
      <c r="B155" s="11" t="s">
        <v>259</v>
      </c>
      <c r="C155" s="37"/>
      <c r="D155" s="37"/>
    </row>
    <row r="156" spans="1:4" ht="25.5">
      <c r="A156" s="27" t="s">
        <v>260</v>
      </c>
      <c r="B156" s="18" t="s">
        <v>261</v>
      </c>
      <c r="C156" s="42">
        <f>C157+C159+C161+C163+C165+C167+C169+C171+C173+C179+C175+C177</f>
        <v>375095.8</v>
      </c>
      <c r="D156" s="42">
        <f>D157+D159+D161+D163+D165+D167+D169+D171+D173+D179+D175+D177</f>
        <v>386046.8</v>
      </c>
    </row>
    <row r="157" spans="1:4" ht="28.5" customHeight="1" hidden="1">
      <c r="A157" s="30" t="s">
        <v>262</v>
      </c>
      <c r="B157" s="19" t="s">
        <v>263</v>
      </c>
      <c r="C157" s="37">
        <f>C158</f>
        <v>0</v>
      </c>
      <c r="D157" s="37">
        <f>D158</f>
        <v>0</v>
      </c>
    </row>
    <row r="158" spans="1:4" ht="29.25" customHeight="1" hidden="1">
      <c r="A158" s="30" t="s">
        <v>264</v>
      </c>
      <c r="B158" s="19" t="s">
        <v>265</v>
      </c>
      <c r="C158" s="37"/>
      <c r="D158" s="37"/>
    </row>
    <row r="159" spans="1:4" ht="38.25" hidden="1">
      <c r="A159" s="25" t="s">
        <v>266</v>
      </c>
      <c r="B159" s="19" t="s">
        <v>267</v>
      </c>
      <c r="C159" s="37">
        <f>C160</f>
        <v>0</v>
      </c>
      <c r="D159" s="37">
        <f>D160</f>
        <v>0</v>
      </c>
    </row>
    <row r="160" spans="1:4" ht="38.25" hidden="1">
      <c r="A160" s="25" t="s">
        <v>268</v>
      </c>
      <c r="B160" s="19" t="s">
        <v>269</v>
      </c>
      <c r="C160" s="37"/>
      <c r="D160" s="37"/>
    </row>
    <row r="161" spans="1:4" ht="25.5" hidden="1">
      <c r="A161" s="25" t="s">
        <v>270</v>
      </c>
      <c r="B161" s="19" t="s">
        <v>271</v>
      </c>
      <c r="C161" s="37">
        <f>C162</f>
        <v>0</v>
      </c>
      <c r="D161" s="37">
        <f>D162</f>
        <v>0</v>
      </c>
    </row>
    <row r="162" spans="1:4" ht="38.25" hidden="1">
      <c r="A162" s="25" t="s">
        <v>272</v>
      </c>
      <c r="B162" s="19" t="s">
        <v>273</v>
      </c>
      <c r="C162" s="37"/>
      <c r="D162" s="37"/>
    </row>
    <row r="163" spans="1:4" ht="25.5" hidden="1">
      <c r="A163" s="25" t="s">
        <v>274</v>
      </c>
      <c r="B163" s="11" t="s">
        <v>275</v>
      </c>
      <c r="C163" s="37">
        <f>C164</f>
        <v>0</v>
      </c>
      <c r="D163" s="37">
        <f>D164</f>
        <v>0</v>
      </c>
    </row>
    <row r="164" spans="1:4" ht="25.5" hidden="1">
      <c r="A164" s="25" t="s">
        <v>276</v>
      </c>
      <c r="B164" s="11" t="s">
        <v>277</v>
      </c>
      <c r="C164" s="37"/>
      <c r="D164" s="37"/>
    </row>
    <row r="165" spans="1:4" ht="25.5">
      <c r="A165" s="25" t="s">
        <v>278</v>
      </c>
      <c r="B165" s="11" t="s">
        <v>279</v>
      </c>
      <c r="C165" s="37">
        <f>C166</f>
        <v>348463.8</v>
      </c>
      <c r="D165" s="37">
        <f>D166</f>
        <v>359414.8</v>
      </c>
    </row>
    <row r="166" spans="1:4" ht="25.5">
      <c r="A166" s="25" t="s">
        <v>280</v>
      </c>
      <c r="B166" s="28" t="s">
        <v>281</v>
      </c>
      <c r="C166" s="37">
        <f>339775.8+8688</f>
        <v>348463.8</v>
      </c>
      <c r="D166" s="37">
        <f>350657.8+8757</f>
        <v>359414.8</v>
      </c>
    </row>
    <row r="167" spans="1:4" ht="51">
      <c r="A167" s="25" t="s">
        <v>282</v>
      </c>
      <c r="B167" s="11" t="s">
        <v>283</v>
      </c>
      <c r="C167" s="37">
        <f>C168</f>
        <v>25956</v>
      </c>
      <c r="D167" s="37">
        <f>D168</f>
        <v>25956</v>
      </c>
    </row>
    <row r="168" spans="1:4" ht="51">
      <c r="A168" s="25" t="s">
        <v>284</v>
      </c>
      <c r="B168" s="11" t="s">
        <v>285</v>
      </c>
      <c r="C168" s="37">
        <f>2469+23487</f>
        <v>25956</v>
      </c>
      <c r="D168" s="37">
        <f>2360+23596</f>
        <v>25956</v>
      </c>
    </row>
    <row r="169" spans="1:4" ht="51" hidden="1">
      <c r="A169" s="25" t="s">
        <v>286</v>
      </c>
      <c r="B169" s="11" t="s">
        <v>199</v>
      </c>
      <c r="C169" s="37">
        <f>C170</f>
        <v>0</v>
      </c>
      <c r="D169" s="37">
        <f>D170</f>
        <v>0</v>
      </c>
    </row>
    <row r="170" spans="1:4" ht="51" hidden="1">
      <c r="A170" s="25" t="s">
        <v>287</v>
      </c>
      <c r="B170" s="11" t="s">
        <v>200</v>
      </c>
      <c r="C170" s="37"/>
      <c r="D170" s="37"/>
    </row>
    <row r="171" spans="1:4" ht="77.25" customHeight="1">
      <c r="A171" s="25" t="s">
        <v>288</v>
      </c>
      <c r="B171" s="11" t="s">
        <v>147</v>
      </c>
      <c r="C171" s="37">
        <f>C172</f>
        <v>676</v>
      </c>
      <c r="D171" s="37">
        <f>D172</f>
        <v>676</v>
      </c>
    </row>
    <row r="172" spans="1:4" ht="63.75" customHeight="1">
      <c r="A172" s="25" t="s">
        <v>289</v>
      </c>
      <c r="B172" s="11" t="s">
        <v>148</v>
      </c>
      <c r="C172" s="37">
        <v>676</v>
      </c>
      <c r="D172" s="37">
        <v>676</v>
      </c>
    </row>
    <row r="173" spans="1:4" ht="50.25" customHeight="1" hidden="1">
      <c r="A173" s="25" t="s">
        <v>294</v>
      </c>
      <c r="B173" s="11" t="s">
        <v>295</v>
      </c>
      <c r="C173" s="37">
        <f>C174</f>
        <v>0</v>
      </c>
      <c r="D173" s="37">
        <f>D174</f>
        <v>0</v>
      </c>
    </row>
    <row r="174" spans="1:4" ht="45.75" customHeight="1" hidden="1">
      <c r="A174" s="25" t="s">
        <v>296</v>
      </c>
      <c r="B174" s="11" t="s">
        <v>297</v>
      </c>
      <c r="C174" s="37"/>
      <c r="D174" s="37"/>
    </row>
    <row r="175" spans="1:4" ht="67.5" customHeight="1" hidden="1">
      <c r="A175" s="25" t="s">
        <v>149</v>
      </c>
      <c r="B175" s="11" t="s">
        <v>133</v>
      </c>
      <c r="C175" s="37">
        <f>C176</f>
        <v>0</v>
      </c>
      <c r="D175" s="37">
        <f>D176</f>
        <v>0</v>
      </c>
    </row>
    <row r="176" spans="1:4" ht="76.5" customHeight="1" hidden="1">
      <c r="A176" s="25" t="s">
        <v>150</v>
      </c>
      <c r="B176" s="11" t="s">
        <v>134</v>
      </c>
      <c r="C176" s="37"/>
      <c r="D176" s="37"/>
    </row>
    <row r="177" spans="1:4" ht="51" hidden="1">
      <c r="A177" s="25" t="s">
        <v>151</v>
      </c>
      <c r="B177" s="11" t="s">
        <v>132</v>
      </c>
      <c r="C177" s="37">
        <f>C178</f>
        <v>0</v>
      </c>
      <c r="D177" s="37">
        <f>D178</f>
        <v>0</v>
      </c>
    </row>
    <row r="178" spans="1:4" ht="51" hidden="1">
      <c r="A178" s="25" t="s">
        <v>152</v>
      </c>
      <c r="B178" s="11" t="s">
        <v>131</v>
      </c>
      <c r="C178" s="37"/>
      <c r="D178" s="37"/>
    </row>
    <row r="179" spans="1:4" ht="12.75" hidden="1">
      <c r="A179" s="25" t="s">
        <v>298</v>
      </c>
      <c r="B179" s="11" t="s">
        <v>299</v>
      </c>
      <c r="C179" s="37">
        <f>C180</f>
        <v>0</v>
      </c>
      <c r="D179" s="37">
        <f>D180</f>
        <v>0</v>
      </c>
    </row>
    <row r="180" spans="1:4" ht="12.75" hidden="1">
      <c r="A180" s="30" t="s">
        <v>300</v>
      </c>
      <c r="B180" s="31" t="s">
        <v>301</v>
      </c>
      <c r="C180" s="37"/>
      <c r="D180" s="37"/>
    </row>
    <row r="181" spans="1:4" ht="12.75" hidden="1">
      <c r="A181" s="26" t="s">
        <v>302</v>
      </c>
      <c r="B181" s="29" t="s">
        <v>303</v>
      </c>
      <c r="C181" s="43">
        <f>C182+C184</f>
        <v>0</v>
      </c>
      <c r="D181" s="43">
        <f>D182+D184</f>
        <v>0</v>
      </c>
    </row>
    <row r="182" spans="1:4" ht="63.75" customHeight="1" hidden="1">
      <c r="A182" s="30" t="s">
        <v>304</v>
      </c>
      <c r="B182" s="31" t="s">
        <v>146</v>
      </c>
      <c r="C182" s="37">
        <f>C183</f>
        <v>0</v>
      </c>
      <c r="D182" s="37">
        <f>D183</f>
        <v>0</v>
      </c>
    </row>
    <row r="183" spans="1:4" ht="63.75" customHeight="1" hidden="1">
      <c r="A183" s="30" t="s">
        <v>305</v>
      </c>
      <c r="B183" s="31" t="s">
        <v>128</v>
      </c>
      <c r="C183" s="37"/>
      <c r="D183" s="37"/>
    </row>
    <row r="184" spans="1:4" ht="12.75" customHeight="1" hidden="1">
      <c r="A184" s="30" t="s">
        <v>306</v>
      </c>
      <c r="B184" s="31" t="s">
        <v>307</v>
      </c>
      <c r="C184" s="37">
        <f>C185</f>
        <v>0</v>
      </c>
      <c r="D184" s="37">
        <f>D185</f>
        <v>0</v>
      </c>
    </row>
    <row r="185" spans="1:4" ht="25.5" customHeight="1" hidden="1">
      <c r="A185" s="30" t="s">
        <v>308</v>
      </c>
      <c r="B185" s="31" t="s">
        <v>309</v>
      </c>
      <c r="C185" s="37"/>
      <c r="D185" s="37"/>
    </row>
    <row r="186" spans="1:4" ht="12.75" hidden="1">
      <c r="A186" s="21" t="s">
        <v>310</v>
      </c>
      <c r="B186" s="7" t="s">
        <v>311</v>
      </c>
      <c r="C186" s="40">
        <f>C187</f>
        <v>0</v>
      </c>
      <c r="D186" s="40">
        <f>D187</f>
        <v>0</v>
      </c>
    </row>
    <row r="187" spans="1:4" s="12" customFormat="1" ht="12.75" hidden="1">
      <c r="A187" s="10" t="s">
        <v>312</v>
      </c>
      <c r="B187" s="11" t="s">
        <v>313</v>
      </c>
      <c r="C187" s="41"/>
      <c r="D187" s="41"/>
    </row>
    <row r="188" spans="1:4" ht="25.5" hidden="1">
      <c r="A188" s="6" t="s">
        <v>314</v>
      </c>
      <c r="B188" s="9" t="s">
        <v>315</v>
      </c>
      <c r="C188" s="40">
        <f>C189+C190</f>
        <v>0</v>
      </c>
      <c r="D188" s="40">
        <f>D189+D190</f>
        <v>0</v>
      </c>
    </row>
    <row r="189" spans="1:4" ht="14.25" customHeight="1" hidden="1">
      <c r="A189" s="10" t="s">
        <v>316</v>
      </c>
      <c r="B189" s="28" t="s">
        <v>317</v>
      </c>
      <c r="C189" s="41"/>
      <c r="D189" s="41"/>
    </row>
    <row r="190" spans="1:4" ht="25.5" hidden="1">
      <c r="A190" s="10" t="s">
        <v>318</v>
      </c>
      <c r="B190" s="28" t="s">
        <v>319</v>
      </c>
      <c r="C190" s="41"/>
      <c r="D190" s="41"/>
    </row>
    <row r="191" spans="1:4" s="34" customFormat="1" ht="22.5" customHeight="1">
      <c r="A191" s="6"/>
      <c r="B191" s="33" t="s">
        <v>320</v>
      </c>
      <c r="C191" s="44">
        <f>C9+C136+C188</f>
        <v>2542441.3</v>
      </c>
      <c r="D191" s="44">
        <f>D9+D136+D188</f>
        <v>2731880.9000000004</v>
      </c>
    </row>
    <row r="193" spans="1:2" ht="12.75">
      <c r="A193" s="45"/>
      <c r="B193" s="46"/>
    </row>
    <row r="194" spans="1:2" ht="12.75">
      <c r="A194" s="45"/>
      <c r="B194" s="47"/>
    </row>
    <row r="197" ht="12.75">
      <c r="C197" s="49"/>
    </row>
  </sheetData>
  <sheetProtection/>
  <mergeCells count="1">
    <mergeCell ref="A5:D5"/>
  </mergeCells>
  <printOptions horizontalCentered="1"/>
  <pageMargins left="0.5118110236220472" right="0.1968503937007874" top="0.2362204724409449" bottom="0.15748031496062992" header="0.2755905511811024" footer="0.15748031496062992"/>
  <pageSetup fitToHeight="1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281</cp:lastModifiedBy>
  <cp:lastPrinted>2009-12-21T03:57:55Z</cp:lastPrinted>
  <dcterms:created xsi:type="dcterms:W3CDTF">2008-08-26T04:05:50Z</dcterms:created>
  <dcterms:modified xsi:type="dcterms:W3CDTF">2009-12-21T03:57:57Z</dcterms:modified>
  <cp:category/>
  <cp:version/>
  <cp:contentType/>
  <cp:contentStatus/>
</cp:coreProperties>
</file>