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2009" sheetId="1" r:id="rId1"/>
    <sheet name="2010-2011" sheetId="2" r:id="rId2"/>
  </sheets>
  <definedNames>
    <definedName name="_Date_">#REF!</definedName>
    <definedName name="_Otchet_Period_Source__AT_ObjectName">#REF!</definedName>
    <definedName name="_Period_">#REF!</definedName>
    <definedName name="_xlnm.Print_Titles" localSheetId="0">'2009'!$6:$7</definedName>
    <definedName name="_xlnm.Print_Titles" localSheetId="1">'2010-2011'!$11:$12</definedName>
  </definedNames>
  <calcPr fullCalcOnLoad="1"/>
</workbook>
</file>

<file path=xl/sharedStrings.xml><?xml version="1.0" encoding="utf-8"?>
<sst xmlns="http://schemas.openxmlformats.org/spreadsheetml/2006/main" count="723" uniqueCount="394">
  <si>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</si>
  <si>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</si>
  <si>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</si>
  <si>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1 14 06020 00 0000 420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</si>
  <si>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</si>
  <si>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1 14 06022 04 0000 420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</si>
  <si>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</si>
  <si>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</si>
  <si>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</si>
  <si>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</si>
  <si>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оранизациями за выполнение определенных функций</t>
  </si>
  <si>
    <t>1 15 02040 04 0000 140</t>
  </si>
  <si>
    <t>Платежи, взимаемые организациями  городских округов за выполнение определенных функций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</si>
  <si>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</si>
  <si>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</si>
  <si>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</si>
  <si>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</si>
  <si>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</si>
  <si>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</si>
  <si>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</si>
  <si>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</si>
  <si>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от 18 декабря 2009 г. № 690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</si>
  <si>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общественной  безопасности и социальных выплат  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</si>
  <si>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</si>
  <si>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</si>
  <si>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</si>
  <si>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</si>
  <si>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</si>
  <si>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</si>
  <si>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Сумма</t>
  </si>
  <si>
    <t>Доходы бюджета города Березники на 2009 год</t>
  </si>
  <si>
    <t>Доходы бюджета города Березники  на 2010-2011 годы</t>
  </si>
  <si>
    <t>дефлятор к 2008</t>
  </si>
  <si>
    <t>дефлятор к 2009</t>
  </si>
  <si>
    <t>дефлятор к 2010</t>
  </si>
  <si>
    <t>дефлятор к 2011</t>
  </si>
  <si>
    <t>Общий</t>
  </si>
  <si>
    <t>ФОТ</t>
  </si>
  <si>
    <t>Приб</t>
  </si>
  <si>
    <t>2010 год</t>
  </si>
  <si>
    <t xml:space="preserve">2 02 02024 00 0000 151  </t>
  </si>
  <si>
    <t>Субсидии бюджетам  на денежные выплаты медицинскому персоналу фельдшерско-акушерских пунктов, врачам, фельдшерам  и медицинским сестрам скорой медицинской помощи</t>
  </si>
  <si>
    <t xml:space="preserve">2 02 02024 04 0000 151  </t>
  </si>
  <si>
    <t>Субсидии бюджетам городских округов на денежные выплаты медицинскому персоналу фельдшерско-акушерских пунктов, врачам, фельдшерам  и медицинским сестрам скорой медицинской помощи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</si>
  <si>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</si>
  <si>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</si>
  <si>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Приложение 1</t>
  </si>
  <si>
    <t>к решению Березниковской городской Думы</t>
  </si>
  <si>
    <t>в тыс. руб.</t>
  </si>
  <si>
    <t>Приложение 2</t>
  </si>
  <si>
    <t>2011 год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</si>
  <si>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грузов, зачисляемая в бюджеты городских округов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</si>
  <si>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</si>
  <si>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</si>
  <si>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</si>
  <si>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</si>
  <si>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</si>
  <si>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2 02 03069 00 0000 151</t>
  </si>
  <si>
    <t>2 02 03069 04 0000 151</t>
  </si>
  <si>
    <t>2 02 03070 00 0000 151</t>
  </si>
  <si>
    <t>2 02 03070 04 0000 151</t>
  </si>
  <si>
    <t>1 16 06000 01 0000 140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</si>
  <si>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</si>
  <si>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</si>
  <si>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</si>
  <si>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</si>
  <si>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</si>
  <si>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</si>
  <si>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</si>
  <si>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1 16 25000 01 0000 140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</si>
  <si>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</si>
  <si>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</si>
  <si>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</si>
  <si>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</si>
  <si>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</si>
  <si>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</si>
  <si>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</si>
  <si>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</si>
  <si>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</si>
  <si>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</si>
  <si>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</si>
  <si>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</si>
  <si>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</si>
  <si>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</si>
  <si>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</si>
  <si>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</si>
  <si>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</si>
  <si>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</si>
  <si>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</si>
  <si>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</si>
  <si>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</si>
  <si>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</si>
  <si>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</si>
  <si>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</si>
  <si>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</si>
  <si>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</si>
  <si>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</si>
  <si>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</si>
  <si>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</si>
  <si>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</si>
  <si>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</si>
  <si>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</si>
  <si>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</si>
  <si>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</si>
  <si>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1 18 00000 00 0000 000</t>
  </si>
  <si>
    <t>ДОХОДЫ БЮДЖЕТОВ БЮДЖЕТНОЙ СИСТЕМЫ РОССИЙСКОЙ ФЕДЕРАЦИИ ОТ ВОЗВРАТА ОСТАТКОВ СУБСИДИЙ И СУБВЕНЦИЙ ПРОШЛЫХ ЛЕТ</t>
  </si>
  <si>
    <t>1 18 04000 04 0000 000</t>
  </si>
  <si>
    <t>Доходы бюджетов городских округов от возврата остатков субсидий и субвенций прошлых лет</t>
  </si>
  <si>
    <t>1 18 04010 04 0000 180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</si>
  <si>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</t>
  </si>
  <si>
    <t xml:space="preserve"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</t>
  </si>
  <si>
    <t>1 13 00000 00 0000 000</t>
  </si>
  <si>
    <t>ДОХОДЫ ОТ ОКАЗАНИЯ ПЛАТНЫХ УСЛУГ И КОМПЕНСАЦИИ ЗАТРАТ ГОСУДАРСТВА</t>
  </si>
  <si>
    <t>1 13 03040 04 0000 130</t>
  </si>
  <si>
    <t>1 13 03000 00 0000 130</t>
  </si>
  <si>
    <t>Прочие доходы от оказания платных услуг и компенсации затрат государства</t>
  </si>
  <si>
    <t>Прочие доходы  от оказания платных услуг получателями  средств бюджетов городских округов и компенсации затрат бюджетов городских округов</t>
  </si>
  <si>
    <t>1 14 02030 04 0000 440</t>
  </si>
  <si>
    <t>Доходы от реализации имущества, находящегося в собственности  городских  округов  (за исключением имущества муниципальных 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</si>
  <si>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1 14 02032 04 0000 440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</si>
  <si>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автономных учреждений),  в  части  реализации  материальных  запасов  по  указанному имуществу</t>
  </si>
  <si>
    <t xml:space="preserve"> 2 02 02077 00 0000 151</t>
  </si>
  <si>
    <t>2 02 02077 04 0000 151</t>
  </si>
  <si>
    <t>2 02 02078 00 0000 151</t>
  </si>
  <si>
    <t>2 02 02078 04 0000 151</t>
  </si>
  <si>
    <t>2 02 02089 00 0000 151</t>
  </si>
  <si>
    <t>2 02 02089 04 0000 151</t>
  </si>
  <si>
    <t>2 02 02089 04 0001 151</t>
  </si>
  <si>
    <t>1 05 03000 01 0000 110</t>
  </si>
  <si>
    <t>1 08 07130 01 0000 110</t>
  </si>
  <si>
    <t>1 16 25050 01 0000 140</t>
  </si>
  <si>
    <t>Единый сельскохозяйственный налог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</si>
  <si>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</si>
  <si>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Денежные взыскания (штрафы) за нарушение законодательства в области охраны окружающей среды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</si>
  <si>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</si>
  <si>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</si>
  <si>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на бюджетные инвестиции для модернизации объектов коммунальной инфраструктуры</t>
  </si>
  <si>
    <t>Субсидии бюджетам городских округов на бюджетные инвестиции для модернизации объектов коммунальной инфраструктуры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</si>
  <si>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</si>
  <si>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</si>
  <si>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</si>
  <si>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</si>
  <si>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</si>
  <si>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</si>
  <si>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</si>
  <si>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Доходы  бюджетов городских округов от возврата остатков субсидий и субвенций прошлых лет небюджетными организациями</t>
  </si>
  <si>
    <t>1 19 00000 00 0000 000</t>
  </si>
  <si>
    <t>ВОЗВРАТ ОСТАТКОВ  СУБСИДИЙ И СУБВЕНЦИЙ ПРОШЛЫХ ЛЕТ</t>
  </si>
  <si>
    <t>1 19 04000 04 0000 151</t>
  </si>
  <si>
    <t xml:space="preserve">Возврат остатков субсидий и субвенций из  бюджетов городских округов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</si>
  <si>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</si>
  <si>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</si>
  <si>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</si>
  <si>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</si>
  <si>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</si>
  <si>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</si>
  <si>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</si>
  <si>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</si>
  <si>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</si>
  <si>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</si>
  <si>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</si>
  <si>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</si>
  <si>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</si>
  <si>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</si>
  <si>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</si>
  <si>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</si>
  <si>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</si>
  <si>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</si>
  <si>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</si>
  <si>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</si>
  <si>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</si>
  <si>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</si>
  <si>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</si>
  <si>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</si>
  <si>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</si>
  <si>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</si>
  <si>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</si>
  <si>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</si>
  <si>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2 02 03007 00 0000 151</t>
  </si>
  <si>
    <t>Субвенции бюджетам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</si>
  <si>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</si>
  <si>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</si>
  <si>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</si>
  <si>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</si>
  <si>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2 02 03020 04 0000 151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</si>
  <si>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</si>
  <si>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</si>
  <si>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</si>
  <si>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</si>
  <si>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</si>
  <si>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</si>
  <si>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</si>
  <si>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</si>
  <si>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</si>
  <si>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</si>
  <si>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</si>
  <si>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</si>
  <si>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</si>
  <si>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</si>
  <si>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</si>
  <si>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2 02 03034 00 0000 151</t>
  </si>
  <si>
    <t>2 02 03034 04 0000 151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</si>
  <si>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</si>
  <si>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городских округов на комплектование книжных фондов библиотек муниципальных образований</t>
  </si>
  <si>
    <t>2 02 02068 00 0000 151</t>
  </si>
  <si>
    <t>2 02 02068 04 0000 151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</si>
  <si>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</si>
  <si>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</si>
  <si>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</si>
  <si>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</si>
  <si>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</si>
  <si>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</si>
  <si>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</si>
  <si>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</si>
  <si>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</si>
  <si>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</si>
  <si>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</si>
  <si>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</si>
  <si>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2 02 04999 00 0000 151</t>
  </si>
  <si>
    <t>Прочие межбюджетные трансферты, передаваемые бюджетам</t>
  </si>
  <si>
    <t>2 02 04999 04 0000 151</t>
  </si>
  <si>
    <t>Прочие межбюджетные трансферты, передаваемые бюджетам городских округов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</si>
  <si>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</si>
  <si>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</si>
  <si>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</si>
  <si>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</si>
  <si>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3 00 00000 00 0000 000</t>
  </si>
  <si>
    <t>ДОХОДЫ ОТ ПРЕДПРИНИМАТЕЛЬСКОЙ И ИНОЙ ПРИНОСЯЩЕЙ ДОХОД  ДЕЯТЕЛЬНОСТИ</t>
  </si>
  <si>
    <t>3 02 00000 00 0000 000</t>
  </si>
  <si>
    <t>РЫНОЧНЫЕ ПРОДАЖИ ТОВАРОВ И УСЛУГ</t>
  </si>
  <si>
    <t>3 03 00000 00 0000 000</t>
  </si>
  <si>
    <t>БЕЗВОЗМЕЗДНЫЕ ПОСТУПЛЕНИЯ ОТ ПРЕДПРИНИМАТЕЛЬСКОЙ И ИНОЙ ПРИНОСЯЩЕЙ ДОХОД ДЕЯТЕЛЬНОСТИ</t>
  </si>
  <si>
    <t>ИТОГО ДОХОДОВ: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</si>
  <si>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</si>
  <si>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</si>
  <si>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 доходы физических лиц с доходов, полученных в виде выигрышей и призов в проводимых конкурсах,  играх и других  мероприятиях  в целях рекламы   товаров,  работ  и  услуг, процентных  доходов  по вкладам в банках, в виде материальной  выгоды  от  экономии  на  процентах при получении  заемных (кредитных) средств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</si>
  <si>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 управляющим ипотечным покрытием до 1 января 2007 года.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</si>
  <si>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 квалификационных экзаменов на получение  права  на  управление   транспортными средствами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</si>
  <si>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</si>
  <si>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</si>
  <si>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 получаемые  в виде арендной платы за земли  после разграничения  государственной собственности на  землю, а  также  средства  от продажи права на  заключение   договоров аренды указанных  земельных участков  (за  исключением земельных участков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</si>
  <si>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</si>
  <si>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</si>
  <si>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</si>
  <si>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</si>
  <si>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 взыскания (штрафы) за нарушение законодательства о налогах и  сборах, предусмотренные статьями 116, 117, 118,  пунктами 1 и 2 статьи 120, статьями 125,  126,  128,  129,129.1,  132,  133,  134,  135,  135.1  Налогового кодекса Российской Федерации</t>
  </si>
  <si>
    <t>Денежные   взыскания (штрафы) за  нарушение законодательства 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законодательства,    лесного    законодательства, водного законодательства</t>
  </si>
  <si>
    <t>1 01 02011 01 0000 110</t>
  </si>
  <si>
    <t>Налог на  доходы физических лиц с  доходов, полученных физическими  лицами, не  являющимися налоговыми  резидентами  Российской  Федерации в виде дивидендов от долевого участия в деятельности организаций</t>
  </si>
  <si>
    <t>1 16 21000 00 0000 140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</si>
  <si>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</si>
  <si>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</si>
  <si>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</si>
  <si>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1 06 02000 02 0000 110</t>
  </si>
  <si>
    <t>Налог на имущество организаций</t>
  </si>
  <si>
    <t>1 06 02010 02 0000 110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</si>
  <si>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</si>
  <si>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</si>
  <si>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</si>
  <si>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</si>
  <si>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</si>
  <si>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</si>
  <si>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</si>
  <si>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</si>
  <si>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</si>
  <si>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</si>
  <si>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</si>
  <si>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грузов, зачисляемая в бюджеты городских округов</t>
  </si>
  <si>
    <t>1 14 06010 00 0000 430</t>
  </si>
  <si>
    <t>1 14 06012 04 0000 430</t>
  </si>
  <si>
    <t>1 14 06000 00 0000 430</t>
  </si>
  <si>
    <t>Налог на имущество организаций по  имуществу,  не входящему в Единую систему газоснабжения</t>
  </si>
  <si>
    <t xml:space="preserve">Код </t>
  </si>
  <si>
    <t xml:space="preserve">Наименование кода дохода бюджета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</si>
  <si>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</si>
  <si>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</si>
  <si>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</si>
  <si>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</si>
  <si>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</si>
  <si>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</si>
  <si>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</si>
  <si>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 лицами, являющимися налоговыми резидентами Российской Федерации  в виде  дивидендов  от  долевого участия  в  деятельности организаций</t>
  </si>
  <si>
    <t>1 01 02020 01 0000 110</t>
  </si>
  <si>
    <t>Налог на доходы физических лиц с доходов, облагаемых 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</si>
  <si>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</si>
  <si>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</si>
  <si>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</si>
  <si>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</si>
  <si>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1 01 02040 01 0000 110 </t>
  </si>
  <si>
    <t xml:space="preserve">1 01 02050 01 0000 110 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</si>
  <si>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</si>
  <si>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</si>
  <si>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</si>
  <si>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</si>
  <si>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</si>
  <si>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</si>
  <si>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</si>
  <si>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</si>
  <si>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</si>
  <si>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</si>
  <si>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</si>
  <si>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</si>
  <si>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</si>
  <si>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</si>
  <si>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</si>
  <si>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</si>
  <si>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</si>
  <si>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</si>
  <si>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</si>
  <si>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</si>
  <si>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</si>
  <si>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</si>
  <si>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</si>
  <si>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</si>
  <si>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</si>
  <si>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</si>
  <si>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</si>
  <si>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</si>
  <si>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1 08 07140 01 0000 110</t>
  </si>
  <si>
    <t>1 08 07150 01 0000 110</t>
  </si>
  <si>
    <t>Государственная пошлина за выдачу разрешения на установку рекламной конструкции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</si>
  <si>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</si>
  <si>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</si>
  <si>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</si>
  <si>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</si>
  <si>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</si>
  <si>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</si>
  <si>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</si>
  <si>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</si>
  <si>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</si>
  <si>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</si>
  <si>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</si>
  <si>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</si>
  <si>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1 09 04050 04 0000 110 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</si>
  <si>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</si>
  <si>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</si>
  <si>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</si>
  <si>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</si>
  <si>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</si>
  <si>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</si>
  <si>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</si>
  <si>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</si>
  <si>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</si>
  <si>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</si>
  <si>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</si>
  <si>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</si>
  <si>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</si>
  <si>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</si>
  <si>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</si>
  <si>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</si>
  <si>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</si>
  <si>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</si>
  <si>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</si>
  <si>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</si>
  <si>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</si>
  <si>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</si>
  <si>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</si>
  <si>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</si>
  <si>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</si>
  <si>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</si>
  <si>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</si>
  <si>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</si>
  <si>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</si>
  <si>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</si>
  <si>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</si>
  <si>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</si>
  <si>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</si>
  <si>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</si>
  <si>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</si>
  <si>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</si>
  <si>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</si>
  <si>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</si>
  <si>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</si>
  <si>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</si>
  <si>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</si>
  <si>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</si>
  <si>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</si>
  <si>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</si>
  <si>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</si>
  <si>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</si>
  <si>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</si>
  <si>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</si>
  <si>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</si>
  <si>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</si>
  <si>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</si>
  <si>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</si>
  <si>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</si>
  <si>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</si>
  <si>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</si>
  <si>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</si>
  <si>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</si>
  <si>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</si>
  <si>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1 14 02030 04 0000 410</t>
  </si>
  <si>
    <t>1 14 02033 04 0000 410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</si>
</sst>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</numFmts>
  <fonts count="3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name val="Times New Roman"/>
      <family val="1"/>
    </font>
    <font>
      <sz val="8"/>
      <name val="Arial Cyr"/>
      <family val="0"/>
    </font>
    <font>
      <sz val="7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54">
      <alignment/>
      <protection/>
    </xf>
    <xf numFmtId="0" fontId="7" fillId="0" borderId="0" xfId="54" applyFont="1" applyBorder="1">
      <alignment/>
      <protection/>
    </xf>
    <xf numFmtId="3" fontId="8" fillId="0" borderId="10" xfId="54" applyNumberFormat="1" applyFont="1" applyBorder="1" applyAlignment="1">
      <alignment horizontal="center" vertical="center" wrapText="1"/>
      <protection/>
    </xf>
    <xf numFmtId="3" fontId="9" fillId="0" borderId="11" xfId="54" applyNumberFormat="1" applyFont="1" applyBorder="1" applyAlignment="1">
      <alignment horizontal="center" vertical="center" wrapText="1"/>
      <protection/>
    </xf>
    <xf numFmtId="0" fontId="10" fillId="0" borderId="0" xfId="54" applyFont="1">
      <alignment/>
      <protection/>
    </xf>
    <xf numFmtId="3" fontId="11" fillId="0" borderId="11" xfId="54" applyNumberFormat="1" applyFont="1" applyBorder="1" applyAlignment="1">
      <alignment horizontal="left" vertical="top"/>
      <protection/>
    </xf>
    <xf numFmtId="0" fontId="12" fillId="0" borderId="11" xfId="0" applyFont="1" applyBorder="1" applyAlignment="1">
      <alignment vertical="top" wrapText="1"/>
    </xf>
    <xf numFmtId="0" fontId="11" fillId="0" borderId="11" xfId="54" applyFont="1" applyBorder="1" applyAlignment="1">
      <alignment horizontal="left" vertical="top"/>
      <protection/>
    </xf>
    <xf numFmtId="0" fontId="12" fillId="0" borderId="11" xfId="0" applyFont="1" applyBorder="1" applyAlignment="1">
      <alignment horizontal="left" vertical="top" wrapText="1"/>
    </xf>
    <xf numFmtId="3" fontId="13" fillId="0" borderId="11" xfId="54" applyNumberFormat="1" applyFont="1" applyBorder="1" applyAlignment="1">
      <alignment horizontal="left" vertical="top"/>
      <protection/>
    </xf>
    <xf numFmtId="0" fontId="14" fillId="0" borderId="11" xfId="0" applyFont="1" applyBorder="1" applyAlignment="1">
      <alignment vertical="top" wrapText="1"/>
    </xf>
    <xf numFmtId="0" fontId="2" fillId="0" borderId="0" xfId="54" applyFont="1">
      <alignment/>
      <protection/>
    </xf>
    <xf numFmtId="3" fontId="15" fillId="0" borderId="11" xfId="54" applyNumberFormat="1" applyFont="1" applyBorder="1" applyAlignment="1">
      <alignment horizontal="left" vertical="top"/>
      <protection/>
    </xf>
    <xf numFmtId="0" fontId="16" fillId="0" borderId="11" xfId="0" applyFont="1" applyBorder="1" applyAlignment="1">
      <alignment vertical="top" wrapText="1"/>
    </xf>
    <xf numFmtId="0" fontId="5" fillId="0" borderId="0" xfId="54" applyFont="1">
      <alignment/>
      <protection/>
    </xf>
    <xf numFmtId="0" fontId="16" fillId="0" borderId="11" xfId="0" applyFont="1" applyBorder="1" applyAlignment="1">
      <alignment horizontal="left" vertical="top" wrapText="1"/>
    </xf>
    <xf numFmtId="3" fontId="15" fillId="0" borderId="11" xfId="54" applyNumberFormat="1" applyFont="1" applyBorder="1" applyAlignment="1">
      <alignment horizontal="left" vertical="top"/>
      <protection/>
    </xf>
    <xf numFmtId="0" fontId="16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4" fillId="0" borderId="0" xfId="54" applyFont="1">
      <alignment/>
      <protection/>
    </xf>
    <xf numFmtId="3" fontId="11" fillId="0" borderId="11" xfId="54" applyNumberFormat="1" applyFont="1" applyBorder="1" applyAlignment="1">
      <alignment vertical="top"/>
      <protection/>
    </xf>
    <xf numFmtId="3" fontId="15" fillId="0" borderId="11" xfId="54" applyNumberFormat="1" applyFont="1" applyBorder="1" applyAlignment="1">
      <alignment vertical="top"/>
      <protection/>
    </xf>
    <xf numFmtId="3" fontId="13" fillId="0" borderId="11" xfId="54" applyNumberFormat="1" applyFont="1" applyBorder="1" applyAlignment="1">
      <alignment vertical="top"/>
      <protection/>
    </xf>
    <xf numFmtId="0" fontId="12" fillId="0" borderId="11" xfId="0" applyFont="1" applyBorder="1" applyAlignment="1">
      <alignment vertical="top" wrapText="1"/>
    </xf>
    <xf numFmtId="0" fontId="13" fillId="0" borderId="11" xfId="54" applyFont="1" applyBorder="1" applyAlignment="1">
      <alignment horizontal="left" vertical="top"/>
      <protection/>
    </xf>
    <xf numFmtId="0" fontId="15" fillId="0" borderId="11" xfId="54" applyFont="1" applyBorder="1" applyAlignment="1">
      <alignment horizontal="left" vertical="top"/>
      <protection/>
    </xf>
    <xf numFmtId="0" fontId="15" fillId="0" borderId="11" xfId="54" applyFont="1" applyBorder="1" applyAlignment="1">
      <alignment horizontal="left" vertical="top"/>
      <protection/>
    </xf>
    <xf numFmtId="0" fontId="14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3" fillId="0" borderId="11" xfId="54" applyFont="1" applyBorder="1" applyAlignment="1">
      <alignment horizontal="left" vertical="top"/>
      <protection/>
    </xf>
    <xf numFmtId="0" fontId="14" fillId="0" borderId="11" xfId="0" applyFont="1" applyBorder="1" applyAlignment="1">
      <alignment horizontal="left" vertical="top" wrapText="1"/>
    </xf>
    <xf numFmtId="3" fontId="13" fillId="0" borderId="11" xfId="54" applyNumberFormat="1" applyFont="1" applyBorder="1" applyAlignment="1">
      <alignment horizontal="left" vertical="top"/>
      <protection/>
    </xf>
    <xf numFmtId="0" fontId="12" fillId="0" borderId="11" xfId="0" applyFont="1" applyBorder="1" applyAlignment="1">
      <alignment wrapText="1"/>
    </xf>
    <xf numFmtId="0" fontId="17" fillId="0" borderId="0" xfId="54" applyFont="1">
      <alignment/>
      <protection/>
    </xf>
    <xf numFmtId="0" fontId="13" fillId="0" borderId="11" xfId="54" applyFont="1" applyFill="1" applyBorder="1" applyAlignment="1">
      <alignment horizontal="left" vertical="top"/>
      <protection/>
    </xf>
    <xf numFmtId="0" fontId="14" fillId="0" borderId="11" xfId="0" applyFont="1" applyFill="1" applyBorder="1" applyAlignment="1">
      <alignment vertical="top" wrapText="1"/>
    </xf>
    <xf numFmtId="166" fontId="14" fillId="0" borderId="11" xfId="54" applyNumberFormat="1" applyFont="1" applyFill="1" applyBorder="1" applyAlignment="1">
      <alignment vertical="top"/>
      <protection/>
    </xf>
    <xf numFmtId="0" fontId="4" fillId="0" borderId="0" xfId="54" applyFont="1" applyFill="1">
      <alignment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66" fontId="12" fillId="0" borderId="11" xfId="54" applyNumberFormat="1" applyFont="1" applyFill="1" applyBorder="1" applyAlignment="1">
      <alignment vertical="top"/>
      <protection/>
    </xf>
    <xf numFmtId="166" fontId="14" fillId="0" borderId="11" xfId="54" applyNumberFormat="1" applyFont="1" applyFill="1" applyBorder="1" applyAlignment="1">
      <alignment vertical="top"/>
      <protection/>
    </xf>
    <xf numFmtId="166" fontId="16" fillId="0" borderId="11" xfId="54" applyNumberFormat="1" applyFont="1" applyFill="1" applyBorder="1" applyAlignment="1">
      <alignment vertical="top"/>
      <protection/>
    </xf>
    <xf numFmtId="166" fontId="16" fillId="0" borderId="11" xfId="54" applyNumberFormat="1" applyFont="1" applyFill="1" applyBorder="1" applyAlignment="1">
      <alignment vertical="top"/>
      <protection/>
    </xf>
    <xf numFmtId="166" fontId="12" fillId="0" borderId="11" xfId="54" applyNumberFormat="1" applyFont="1" applyFill="1" applyBorder="1" applyAlignment="1">
      <alignment/>
      <protection/>
    </xf>
    <xf numFmtId="3" fontId="8" fillId="0" borderId="11" xfId="54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wrapText="1"/>
      <protection/>
    </xf>
    <xf numFmtId="0" fontId="2" fillId="0" borderId="0" xfId="54" applyFill="1">
      <alignment/>
      <protection/>
    </xf>
    <xf numFmtId="0" fontId="2" fillId="0" borderId="0" xfId="54" applyFont="1" applyFill="1">
      <alignment/>
      <protection/>
    </xf>
    <xf numFmtId="0" fontId="2" fillId="0" borderId="0" xfId="54" applyFont="1" applyFill="1" applyAlignment="1">
      <alignment horizontal="right"/>
      <protection/>
    </xf>
    <xf numFmtId="0" fontId="35" fillId="0" borderId="0" xfId="54" applyFont="1" applyFill="1" applyAlignment="1">
      <alignment horizontal="right"/>
      <protection/>
    </xf>
    <xf numFmtId="3" fontId="8" fillId="0" borderId="10" xfId="54" applyNumberFormat="1" applyFont="1" applyFill="1" applyBorder="1" applyAlignment="1">
      <alignment horizontal="center" vertical="center" wrapText="1"/>
      <protection/>
    </xf>
    <xf numFmtId="0" fontId="35" fillId="0" borderId="0" xfId="54" applyFont="1" applyAlignment="1">
      <alignment horizontal="right"/>
      <protection/>
    </xf>
    <xf numFmtId="3" fontId="9" fillId="0" borderId="0" xfId="53" applyNumberFormat="1" applyFont="1" applyFill="1" applyBorder="1" applyAlignment="1">
      <alignment horizontal="center" vertical="center" wrapText="1"/>
      <protection/>
    </xf>
    <xf numFmtId="3" fontId="9" fillId="0" borderId="0" xfId="53" applyNumberFormat="1" applyFont="1" applyBorder="1" applyAlignment="1">
      <alignment horizontal="center" vertical="center" wrapText="1"/>
      <protection/>
    </xf>
    <xf numFmtId="3" fontId="9" fillId="0" borderId="11" xfId="53" applyNumberFormat="1" applyFont="1" applyBorder="1" applyAlignment="1">
      <alignment horizontal="center" vertical="center" wrapText="1"/>
      <protection/>
    </xf>
    <xf numFmtId="175" fontId="36" fillId="0" borderId="0" xfId="54" applyNumberFormat="1" applyFont="1" applyFill="1" applyBorder="1" applyAlignment="1">
      <alignment horizontal="center" vertical="center" wrapText="1"/>
      <protection/>
    </xf>
    <xf numFmtId="175" fontId="36" fillId="0" borderId="0" xfId="54" applyNumberFormat="1" applyFont="1" applyBorder="1" applyAlignment="1">
      <alignment horizontal="center" vertical="center" wrapText="1"/>
      <protection/>
    </xf>
    <xf numFmtId="175" fontId="36" fillId="0" borderId="11" xfId="54" applyNumberFormat="1" applyFont="1" applyBorder="1" applyAlignment="1">
      <alignment horizontal="center" vertical="center" wrapText="1"/>
      <protection/>
    </xf>
    <xf numFmtId="0" fontId="17" fillId="0" borderId="0" xfId="54" applyFont="1" applyFill="1">
      <alignment/>
      <protection/>
    </xf>
    <xf numFmtId="0" fontId="6" fillId="0" borderId="0" xfId="54" applyFont="1" applyAlignment="1">
      <alignment horizontal="center" wrapText="1"/>
      <protection/>
    </xf>
    <xf numFmtId="3" fontId="34" fillId="0" borderId="11" xfId="53" applyNumberFormat="1" applyFont="1" applyBorder="1" applyAlignment="1">
      <alignment horizontal="center" vertical="center" wrapText="1"/>
      <protection/>
    </xf>
    <xf numFmtId="3" fontId="34" fillId="0" borderId="12" xfId="53" applyNumberFormat="1" applyFont="1" applyBorder="1" applyAlignment="1">
      <alignment horizontal="center" vertical="center" wrapText="1"/>
      <protection/>
    </xf>
    <xf numFmtId="3" fontId="34" fillId="0" borderId="13" xfId="53" applyNumberFormat="1" applyFont="1" applyBorder="1" applyAlignment="1">
      <alignment horizontal="center" vertical="center" wrapText="1"/>
      <protection/>
    </xf>
    <xf numFmtId="3" fontId="34" fillId="0" borderId="14" xfId="53" applyNumberFormat="1" applyFont="1" applyBorder="1" applyAlignment="1">
      <alignment horizontal="center" vertical="center" wrapText="1"/>
      <protection/>
    </xf>
    <xf numFmtId="0" fontId="6" fillId="0" borderId="0" xfId="54" applyFont="1" applyAlignment="1">
      <alignment horizontal="center"/>
      <protection/>
    </xf>
    <xf numFmtId="3" fontId="34" fillId="0" borderId="0" xfId="53" applyNumberFormat="1" applyFont="1" applyBorder="1" applyAlignment="1">
      <alignment horizontal="center" vertical="center" wrapText="1"/>
      <protection/>
    </xf>
    <xf numFmtId="3" fontId="34" fillId="0" borderId="0" xfId="53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9м-в2005г." xfId="53"/>
    <cellStyle name="Обычный_Покварталь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3"/>
  <sheetViews>
    <sheetView tabSelected="1" zoomScale="95" zoomScaleNormal="95" workbookViewId="0" topLeftCell="A1">
      <selection activeCell="G13" sqref="G13"/>
    </sheetView>
  </sheetViews>
  <sheetFormatPr defaultColWidth="9.140625" defaultRowHeight="12.75"/>
  <cols>
    <col min="1" max="1" width="17.57421875" style="1" customWidth="1"/>
    <col min="2" max="2" width="63.28125" style="1" customWidth="1"/>
    <col min="3" max="3" width="11.8515625" style="1" customWidth="1"/>
    <col min="4" max="16384" width="9.140625" style="1" customWidth="1"/>
  </cols>
  <sheetData>
    <row r="1" ht="12.75">
      <c r="C1" s="51" t="s">
        <v>46</v>
      </c>
    </row>
    <row r="2" ht="12.75">
      <c r="C2" s="51" t="s">
        <v>47</v>
      </c>
    </row>
    <row r="3" ht="12.75">
      <c r="C3" s="51" t="s">
        <v>21</v>
      </c>
    </row>
    <row r="4" spans="1:3" ht="27" customHeight="1">
      <c r="A4" s="62" t="s">
        <v>30</v>
      </c>
      <c r="B4" s="62"/>
      <c r="C4" s="62"/>
    </row>
    <row r="5" spans="1:3" ht="15">
      <c r="A5" s="2"/>
      <c r="B5" s="2"/>
      <c r="C5" s="54" t="s">
        <v>48</v>
      </c>
    </row>
    <row r="6" spans="1:3" ht="26.25" customHeight="1">
      <c r="A6" s="3" t="s">
        <v>272</v>
      </c>
      <c r="B6" s="3" t="s">
        <v>273</v>
      </c>
      <c r="C6" s="45" t="s">
        <v>29</v>
      </c>
    </row>
    <row r="7" spans="1:3" s="5" customFormat="1" ht="15" customHeight="1">
      <c r="A7" s="4">
        <v>1</v>
      </c>
      <c r="B7" s="4">
        <v>2</v>
      </c>
      <c r="C7" s="39">
        <v>3</v>
      </c>
    </row>
    <row r="8" spans="1:3" ht="12.75">
      <c r="A8" s="6" t="s">
        <v>274</v>
      </c>
      <c r="B8" s="7" t="s">
        <v>275</v>
      </c>
      <c r="C8" s="40">
        <f>C9+C20+C23+C37+C46+C60+C80+C85+C98+C101+C125+C130+C133+C82</f>
        <v>1887490.1</v>
      </c>
    </row>
    <row r="9" spans="1:3" ht="12.75">
      <c r="A9" s="8" t="s">
        <v>276</v>
      </c>
      <c r="B9" s="9" t="s">
        <v>277</v>
      </c>
      <c r="C9" s="40">
        <f>C10</f>
        <v>810193</v>
      </c>
    </row>
    <row r="10" spans="1:3" ht="12.75">
      <c r="A10" s="6" t="s">
        <v>278</v>
      </c>
      <c r="B10" s="7" t="s">
        <v>279</v>
      </c>
      <c r="C10" s="40">
        <f>C11+C14+C17+C18+C19+C12</f>
        <v>810193</v>
      </c>
    </row>
    <row r="11" spans="1:3" ht="38.25" hidden="1">
      <c r="A11" s="10" t="s">
        <v>280</v>
      </c>
      <c r="B11" s="11" t="s">
        <v>281</v>
      </c>
      <c r="C11" s="41">
        <v>0</v>
      </c>
    </row>
    <row r="12" spans="1:3" ht="42.75" customHeight="1" hidden="1">
      <c r="A12" s="10" t="s">
        <v>247</v>
      </c>
      <c r="B12" s="11" t="s">
        <v>248</v>
      </c>
      <c r="C12" s="41">
        <v>0</v>
      </c>
    </row>
    <row r="13" spans="1:3" ht="42.75" customHeight="1">
      <c r="A13" s="10" t="s">
        <v>280</v>
      </c>
      <c r="B13" s="11" t="s">
        <v>281</v>
      </c>
      <c r="C13" s="41">
        <v>0</v>
      </c>
    </row>
    <row r="14" spans="1:3" s="12" customFormat="1" ht="28.5" customHeight="1">
      <c r="A14" s="10" t="s">
        <v>282</v>
      </c>
      <c r="B14" s="11" t="s">
        <v>283</v>
      </c>
      <c r="C14" s="41">
        <f>SUM(C15:C16)</f>
        <v>807648</v>
      </c>
    </row>
    <row r="15" spans="1:3" s="12" customFormat="1" ht="65.25" customHeight="1">
      <c r="A15" s="10" t="s">
        <v>284</v>
      </c>
      <c r="B15" s="11" t="s">
        <v>233</v>
      </c>
      <c r="C15" s="41">
        <v>803738</v>
      </c>
    </row>
    <row r="16" spans="1:3" s="12" customFormat="1" ht="66.75" customHeight="1">
      <c r="A16" s="10" t="s">
        <v>285</v>
      </c>
      <c r="B16" s="11" t="s">
        <v>234</v>
      </c>
      <c r="C16" s="41">
        <v>3910</v>
      </c>
    </row>
    <row r="17" spans="1:3" ht="25.5">
      <c r="A17" s="10" t="s">
        <v>286</v>
      </c>
      <c r="B17" s="11" t="s">
        <v>287</v>
      </c>
      <c r="C17" s="41">
        <v>403</v>
      </c>
    </row>
    <row r="18" spans="1:3" ht="63.75">
      <c r="A18" s="10" t="s">
        <v>288</v>
      </c>
      <c r="B18" s="11" t="s">
        <v>235</v>
      </c>
      <c r="C18" s="41">
        <v>2142</v>
      </c>
    </row>
    <row r="19" spans="1:3" ht="76.5" hidden="1">
      <c r="A19" s="10" t="s">
        <v>289</v>
      </c>
      <c r="B19" s="11" t="s">
        <v>236</v>
      </c>
      <c r="C19" s="41"/>
    </row>
    <row r="20" spans="1:3" ht="12.75">
      <c r="A20" s="6" t="s">
        <v>290</v>
      </c>
      <c r="B20" s="9" t="s">
        <v>291</v>
      </c>
      <c r="C20" s="40">
        <f>C21</f>
        <v>63860</v>
      </c>
    </row>
    <row r="21" spans="1:3" s="15" customFormat="1" ht="15.75" customHeight="1">
      <c r="A21" s="13" t="s">
        <v>292</v>
      </c>
      <c r="B21" s="14" t="s">
        <v>293</v>
      </c>
      <c r="C21" s="42">
        <v>63860</v>
      </c>
    </row>
    <row r="22" spans="1:3" s="15" customFormat="1" ht="18.75" customHeight="1" hidden="1">
      <c r="A22" s="13" t="s">
        <v>128</v>
      </c>
      <c r="B22" s="14" t="s">
        <v>131</v>
      </c>
      <c r="C22" s="42">
        <v>0</v>
      </c>
    </row>
    <row r="23" spans="1:3" ht="18.75" customHeight="1">
      <c r="A23" s="6" t="s">
        <v>294</v>
      </c>
      <c r="B23" s="9" t="s">
        <v>295</v>
      </c>
      <c r="C23" s="40">
        <f>C24+C32+C29+C26</f>
        <v>803554</v>
      </c>
    </row>
    <row r="24" spans="1:3" s="15" customFormat="1" ht="12.75">
      <c r="A24" s="13" t="s">
        <v>296</v>
      </c>
      <c r="B24" s="14" t="s">
        <v>297</v>
      </c>
      <c r="C24" s="42">
        <f>C25</f>
        <v>13368</v>
      </c>
    </row>
    <row r="25" spans="1:3" ht="28.5" customHeight="1">
      <c r="A25" s="10" t="s">
        <v>298</v>
      </c>
      <c r="B25" s="11" t="s">
        <v>299</v>
      </c>
      <c r="C25" s="41">
        <v>13368</v>
      </c>
    </row>
    <row r="26" spans="1:3" ht="12.75">
      <c r="A26" s="17" t="s">
        <v>253</v>
      </c>
      <c r="B26" s="18" t="s">
        <v>254</v>
      </c>
      <c r="C26" s="43">
        <f>C27+C28</f>
        <v>326687</v>
      </c>
    </row>
    <row r="27" spans="1:3" ht="25.5">
      <c r="A27" s="10" t="s">
        <v>255</v>
      </c>
      <c r="B27" s="11" t="s">
        <v>271</v>
      </c>
      <c r="C27" s="41">
        <v>326687</v>
      </c>
    </row>
    <row r="28" spans="1:3" ht="25.5" hidden="1">
      <c r="A28" s="10" t="s">
        <v>256</v>
      </c>
      <c r="B28" s="11" t="s">
        <v>257</v>
      </c>
      <c r="C28" s="41"/>
    </row>
    <row r="29" spans="1:3" ht="12.75">
      <c r="A29" s="17" t="s">
        <v>258</v>
      </c>
      <c r="B29" s="18" t="s">
        <v>259</v>
      </c>
      <c r="C29" s="43">
        <f>C30+C31</f>
        <v>64539</v>
      </c>
    </row>
    <row r="30" spans="1:3" ht="12.75">
      <c r="A30" s="10" t="s">
        <v>260</v>
      </c>
      <c r="B30" s="11" t="s">
        <v>261</v>
      </c>
      <c r="C30" s="41">
        <v>20136</v>
      </c>
    </row>
    <row r="31" spans="1:3" s="15" customFormat="1" ht="12.75">
      <c r="A31" s="10" t="s">
        <v>262</v>
      </c>
      <c r="B31" s="11" t="s">
        <v>263</v>
      </c>
      <c r="C31" s="37">
        <v>44403</v>
      </c>
    </row>
    <row r="32" spans="1:3" s="15" customFormat="1" ht="12.75">
      <c r="A32" s="17" t="s">
        <v>300</v>
      </c>
      <c r="B32" s="18" t="s">
        <v>301</v>
      </c>
      <c r="C32" s="42">
        <f>C33+C35</f>
        <v>398960</v>
      </c>
    </row>
    <row r="33" spans="1:3" ht="36" customHeight="1">
      <c r="A33" s="10" t="s">
        <v>302</v>
      </c>
      <c r="B33" s="11" t="s">
        <v>303</v>
      </c>
      <c r="C33" s="41">
        <f>C34</f>
        <v>5793</v>
      </c>
    </row>
    <row r="34" spans="1:3" ht="51">
      <c r="A34" s="10" t="s">
        <v>304</v>
      </c>
      <c r="B34" s="11" t="s">
        <v>305</v>
      </c>
      <c r="C34" s="41">
        <v>5793</v>
      </c>
    </row>
    <row r="35" spans="1:3" ht="28.5" customHeight="1">
      <c r="A35" s="10" t="s">
        <v>306</v>
      </c>
      <c r="B35" s="11" t="s">
        <v>307</v>
      </c>
      <c r="C35" s="41">
        <f>C36</f>
        <v>393167</v>
      </c>
    </row>
    <row r="36" spans="1:3" ht="51">
      <c r="A36" s="10" t="s">
        <v>308</v>
      </c>
      <c r="B36" s="11" t="s">
        <v>309</v>
      </c>
      <c r="C36" s="41">
        <f>391800+1367</f>
        <v>393167</v>
      </c>
    </row>
    <row r="37" spans="1:3" ht="12.75">
      <c r="A37" s="6" t="s">
        <v>310</v>
      </c>
      <c r="B37" s="9" t="s">
        <v>311</v>
      </c>
      <c r="C37" s="40">
        <f>C38+C40</f>
        <v>14842</v>
      </c>
    </row>
    <row r="38" spans="1:3" ht="27.75" customHeight="1">
      <c r="A38" s="13" t="s">
        <v>312</v>
      </c>
      <c r="B38" s="16" t="s">
        <v>313</v>
      </c>
      <c r="C38" s="43">
        <f>C39</f>
        <v>4626</v>
      </c>
    </row>
    <row r="39" spans="1:3" ht="41.25" customHeight="1">
      <c r="A39" s="10" t="s">
        <v>314</v>
      </c>
      <c r="B39" s="11" t="s">
        <v>315</v>
      </c>
      <c r="C39" s="41">
        <v>4626</v>
      </c>
    </row>
    <row r="40" spans="1:3" s="15" customFormat="1" ht="30" customHeight="1">
      <c r="A40" s="13" t="s">
        <v>316</v>
      </c>
      <c r="B40" s="14" t="s">
        <v>317</v>
      </c>
      <c r="C40" s="42">
        <f>C42+C43+C44+C41</f>
        <v>10216</v>
      </c>
    </row>
    <row r="41" spans="1:3" s="15" customFormat="1" ht="57.75" customHeight="1" hidden="1">
      <c r="A41" s="10" t="s">
        <v>129</v>
      </c>
      <c r="B41" s="11" t="s">
        <v>132</v>
      </c>
      <c r="C41" s="42">
        <v>0</v>
      </c>
    </row>
    <row r="42" spans="1:3" ht="65.25" customHeight="1">
      <c r="A42" s="10" t="s">
        <v>318</v>
      </c>
      <c r="B42" s="11" t="s">
        <v>237</v>
      </c>
      <c r="C42" s="41">
        <v>10050</v>
      </c>
    </row>
    <row r="43" spans="1:3" ht="25.5">
      <c r="A43" s="10" t="s">
        <v>319</v>
      </c>
      <c r="B43" s="11" t="s">
        <v>320</v>
      </c>
      <c r="C43" s="41">
        <v>36</v>
      </c>
    </row>
    <row r="44" spans="1:3" ht="42.75" customHeight="1">
      <c r="A44" s="10" t="s">
        <v>264</v>
      </c>
      <c r="B44" s="11" t="s">
        <v>265</v>
      </c>
      <c r="C44" s="41">
        <f>C45</f>
        <v>130</v>
      </c>
    </row>
    <row r="45" spans="1:3" ht="63.75">
      <c r="A45" s="10" t="s">
        <v>266</v>
      </c>
      <c r="B45" s="11" t="s">
        <v>51</v>
      </c>
      <c r="C45" s="41">
        <v>130</v>
      </c>
    </row>
    <row r="46" spans="1:3" ht="25.5" hidden="1">
      <c r="A46" s="6" t="s">
        <v>321</v>
      </c>
      <c r="B46" s="9" t="s">
        <v>322</v>
      </c>
      <c r="C46" s="40">
        <f>C47+C49+C53</f>
        <v>0</v>
      </c>
    </row>
    <row r="47" spans="1:3" ht="25.5" hidden="1">
      <c r="A47" s="17" t="s">
        <v>323</v>
      </c>
      <c r="B47" s="18" t="s">
        <v>324</v>
      </c>
      <c r="C47" s="43"/>
    </row>
    <row r="48" spans="1:3" ht="38.25" hidden="1">
      <c r="A48" s="17" t="s">
        <v>325</v>
      </c>
      <c r="B48" s="19" t="s">
        <v>326</v>
      </c>
      <c r="C48" s="43"/>
    </row>
    <row r="49" spans="1:3" ht="12.75" hidden="1">
      <c r="A49" s="13" t="s">
        <v>327</v>
      </c>
      <c r="B49" s="14" t="s">
        <v>328</v>
      </c>
      <c r="C49" s="42">
        <f>C50+C51</f>
        <v>0</v>
      </c>
    </row>
    <row r="50" spans="1:3" ht="12.75" hidden="1">
      <c r="A50" s="10" t="s">
        <v>329</v>
      </c>
      <c r="B50" s="11" t="s">
        <v>330</v>
      </c>
      <c r="C50" s="41"/>
    </row>
    <row r="51" spans="1:3" ht="17.25" customHeight="1" hidden="1">
      <c r="A51" s="10" t="s">
        <v>331</v>
      </c>
      <c r="B51" s="11" t="s">
        <v>332</v>
      </c>
      <c r="C51" s="41">
        <f>C52</f>
        <v>0</v>
      </c>
    </row>
    <row r="52" spans="1:3" ht="30.75" customHeight="1" hidden="1">
      <c r="A52" s="10" t="s">
        <v>333</v>
      </c>
      <c r="B52" s="11" t="s">
        <v>334</v>
      </c>
      <c r="C52" s="41">
        <v>0</v>
      </c>
    </row>
    <row r="53" spans="1:3" ht="12.75" hidden="1">
      <c r="A53" s="13" t="s">
        <v>335</v>
      </c>
      <c r="B53" s="14" t="s">
        <v>336</v>
      </c>
      <c r="C53" s="42">
        <f>C54+C56+C58</f>
        <v>0</v>
      </c>
    </row>
    <row r="54" spans="1:3" ht="12.75" hidden="1">
      <c r="A54" s="10" t="s">
        <v>337</v>
      </c>
      <c r="B54" s="11" t="s">
        <v>338</v>
      </c>
      <c r="C54" s="41"/>
    </row>
    <row r="55" spans="1:3" ht="12.75" hidden="1">
      <c r="A55" s="10" t="s">
        <v>339</v>
      </c>
      <c r="B55" s="11" t="s">
        <v>340</v>
      </c>
      <c r="C55" s="41"/>
    </row>
    <row r="56" spans="1:3" ht="42.75" customHeight="1" hidden="1">
      <c r="A56" s="10" t="s">
        <v>341</v>
      </c>
      <c r="B56" s="11" t="s">
        <v>342</v>
      </c>
      <c r="C56" s="41">
        <f>C57</f>
        <v>0</v>
      </c>
    </row>
    <row r="57" spans="1:3" ht="40.5" customHeight="1" hidden="1">
      <c r="A57" s="10" t="s">
        <v>343</v>
      </c>
      <c r="B57" s="11" t="s">
        <v>344</v>
      </c>
      <c r="C57" s="41">
        <v>0</v>
      </c>
    </row>
    <row r="58" spans="1:3" ht="12.75" hidden="1">
      <c r="A58" s="10" t="s">
        <v>345</v>
      </c>
      <c r="B58" s="11" t="s">
        <v>346</v>
      </c>
      <c r="C58" s="41">
        <v>0</v>
      </c>
    </row>
    <row r="59" spans="1:3" ht="25.5" hidden="1">
      <c r="A59" s="10" t="s">
        <v>347</v>
      </c>
      <c r="B59" s="11" t="s">
        <v>348</v>
      </c>
      <c r="C59" s="41">
        <v>0</v>
      </c>
    </row>
    <row r="60" spans="1:3" ht="25.5">
      <c r="A60" s="6" t="s">
        <v>349</v>
      </c>
      <c r="B60" s="9" t="s">
        <v>350</v>
      </c>
      <c r="C60" s="40">
        <f>C61+C63+C70+C73+C75</f>
        <v>234212</v>
      </c>
    </row>
    <row r="61" spans="1:3" s="20" customFormat="1" ht="25.5" hidden="1">
      <c r="A61" s="6" t="s">
        <v>351</v>
      </c>
      <c r="B61" s="7" t="s">
        <v>352</v>
      </c>
      <c r="C61" s="40">
        <f>C62</f>
        <v>0</v>
      </c>
    </row>
    <row r="62" spans="1:3" ht="25.5" hidden="1">
      <c r="A62" s="10" t="s">
        <v>353</v>
      </c>
      <c r="B62" s="11" t="s">
        <v>354</v>
      </c>
      <c r="C62" s="41">
        <v>0</v>
      </c>
    </row>
    <row r="63" spans="1:3" s="20" customFormat="1" ht="63.75">
      <c r="A63" s="6" t="s">
        <v>355</v>
      </c>
      <c r="B63" s="7" t="s">
        <v>238</v>
      </c>
      <c r="C63" s="40">
        <f>C64+C66+C68</f>
        <v>224099</v>
      </c>
    </row>
    <row r="64" spans="1:3" s="15" customFormat="1" ht="51">
      <c r="A64" s="13" t="s">
        <v>356</v>
      </c>
      <c r="B64" s="14" t="s">
        <v>357</v>
      </c>
      <c r="C64" s="42">
        <f>C65</f>
        <v>134002</v>
      </c>
    </row>
    <row r="65" spans="1:3" s="15" customFormat="1" ht="51">
      <c r="A65" s="10" t="s">
        <v>358</v>
      </c>
      <c r="B65" s="11" t="s">
        <v>239</v>
      </c>
      <c r="C65" s="37">
        <v>134002</v>
      </c>
    </row>
    <row r="66" spans="1:3" s="15" customFormat="1" ht="57" customHeight="1">
      <c r="A66" s="17" t="s">
        <v>359</v>
      </c>
      <c r="B66" s="18" t="s">
        <v>240</v>
      </c>
      <c r="C66" s="42">
        <f>C67</f>
        <v>12098</v>
      </c>
    </row>
    <row r="67" spans="1:3" ht="57" customHeight="1">
      <c r="A67" s="10" t="s">
        <v>360</v>
      </c>
      <c r="B67" s="11" t="s">
        <v>361</v>
      </c>
      <c r="C67" s="41">
        <v>12098</v>
      </c>
    </row>
    <row r="68" spans="1:3" s="15" customFormat="1" ht="56.25" customHeight="1">
      <c r="A68" s="13" t="s">
        <v>362</v>
      </c>
      <c r="B68" s="14" t="s">
        <v>363</v>
      </c>
      <c r="C68" s="42">
        <f>C69</f>
        <v>77999</v>
      </c>
    </row>
    <row r="69" spans="1:3" ht="39.75" customHeight="1">
      <c r="A69" s="10" t="s">
        <v>364</v>
      </c>
      <c r="B69" s="11" t="s">
        <v>365</v>
      </c>
      <c r="C69" s="41">
        <v>77999</v>
      </c>
    </row>
    <row r="70" spans="1:3" s="20" customFormat="1" ht="12.75">
      <c r="A70" s="21" t="s">
        <v>366</v>
      </c>
      <c r="B70" s="7" t="s">
        <v>367</v>
      </c>
      <c r="C70" s="40">
        <f>C71</f>
        <v>3402</v>
      </c>
    </row>
    <row r="71" spans="1:3" s="15" customFormat="1" ht="38.25">
      <c r="A71" s="22" t="s">
        <v>368</v>
      </c>
      <c r="B71" s="14" t="s">
        <v>369</v>
      </c>
      <c r="C71" s="42">
        <f>C72</f>
        <v>3402</v>
      </c>
    </row>
    <row r="72" spans="1:3" ht="38.25">
      <c r="A72" s="23" t="s">
        <v>370</v>
      </c>
      <c r="B72" s="11" t="s">
        <v>371</v>
      </c>
      <c r="C72" s="41">
        <v>3402</v>
      </c>
    </row>
    <row r="73" spans="1:3" ht="63.75" hidden="1">
      <c r="A73" s="21" t="s">
        <v>372</v>
      </c>
      <c r="B73" s="24" t="s">
        <v>241</v>
      </c>
      <c r="C73" s="41">
        <f>C74</f>
        <v>0</v>
      </c>
    </row>
    <row r="74" spans="1:3" ht="63.75" hidden="1">
      <c r="A74" s="25" t="s">
        <v>373</v>
      </c>
      <c r="B74" s="11" t="s">
        <v>242</v>
      </c>
      <c r="C74" s="41">
        <v>0</v>
      </c>
    </row>
    <row r="75" spans="1:3" s="20" customFormat="1" ht="57.75" customHeight="1">
      <c r="A75" s="6" t="s">
        <v>374</v>
      </c>
      <c r="B75" s="24" t="s">
        <v>375</v>
      </c>
      <c r="C75" s="40">
        <f>C78+C76</f>
        <v>6711</v>
      </c>
    </row>
    <row r="76" spans="1:3" s="15" customFormat="1" ht="29.25" customHeight="1">
      <c r="A76" s="13" t="s">
        <v>141</v>
      </c>
      <c r="B76" s="18" t="s">
        <v>142</v>
      </c>
      <c r="C76" s="42">
        <f>C77</f>
        <v>2032</v>
      </c>
    </row>
    <row r="77" spans="1:3" s="12" customFormat="1" ht="32.25" customHeight="1">
      <c r="A77" s="10" t="s">
        <v>143</v>
      </c>
      <c r="B77" s="19" t="s">
        <v>144</v>
      </c>
      <c r="C77" s="41">
        <v>2032</v>
      </c>
    </row>
    <row r="78" spans="1:3" ht="63.75">
      <c r="A78" s="26" t="s">
        <v>376</v>
      </c>
      <c r="B78" s="18" t="s">
        <v>377</v>
      </c>
      <c r="C78" s="43">
        <f>C79</f>
        <v>4679</v>
      </c>
    </row>
    <row r="79" spans="1:3" s="38" customFormat="1" ht="51">
      <c r="A79" s="35" t="s">
        <v>378</v>
      </c>
      <c r="B79" s="36" t="s">
        <v>379</v>
      </c>
      <c r="C79" s="37">
        <v>4679</v>
      </c>
    </row>
    <row r="80" spans="1:3" ht="12.75">
      <c r="A80" s="6" t="s">
        <v>380</v>
      </c>
      <c r="B80" s="9" t="s">
        <v>381</v>
      </c>
      <c r="C80" s="40">
        <f>C81</f>
        <v>8798</v>
      </c>
    </row>
    <row r="81" spans="1:3" ht="21" customHeight="1">
      <c r="A81" s="10" t="s">
        <v>382</v>
      </c>
      <c r="B81" s="11" t="s">
        <v>383</v>
      </c>
      <c r="C81" s="41">
        <v>8798</v>
      </c>
    </row>
    <row r="82" spans="1:3" s="20" customFormat="1" ht="25.5">
      <c r="A82" s="6" t="s">
        <v>111</v>
      </c>
      <c r="B82" s="7" t="s">
        <v>112</v>
      </c>
      <c r="C82" s="40">
        <f>C83</f>
        <v>1610.3</v>
      </c>
    </row>
    <row r="83" spans="1:3" s="15" customFormat="1" ht="19.5" customHeight="1">
      <c r="A83" s="17" t="s">
        <v>114</v>
      </c>
      <c r="B83" s="18" t="s">
        <v>115</v>
      </c>
      <c r="C83" s="42">
        <f>C84</f>
        <v>1610.3</v>
      </c>
    </row>
    <row r="84" spans="1:3" ht="30" customHeight="1">
      <c r="A84" s="10" t="s">
        <v>113</v>
      </c>
      <c r="B84" s="11" t="s">
        <v>116</v>
      </c>
      <c r="C84" s="41">
        <v>1610.3</v>
      </c>
    </row>
    <row r="85" spans="1:3" ht="25.5">
      <c r="A85" s="6" t="s">
        <v>384</v>
      </c>
      <c r="B85" s="9" t="s">
        <v>385</v>
      </c>
      <c r="C85" s="40">
        <f>C86+C88+C93</f>
        <v>25937</v>
      </c>
    </row>
    <row r="86" spans="1:3" s="15" customFormat="1" ht="12.75">
      <c r="A86" s="27" t="s">
        <v>386</v>
      </c>
      <c r="B86" s="16" t="s">
        <v>387</v>
      </c>
      <c r="C86" s="42">
        <f>C87</f>
        <v>0</v>
      </c>
    </row>
    <row r="87" spans="1:3" ht="25.5">
      <c r="A87" s="25" t="s">
        <v>388</v>
      </c>
      <c r="B87" s="28" t="s">
        <v>389</v>
      </c>
      <c r="C87" s="41">
        <v>0</v>
      </c>
    </row>
    <row r="88" spans="1:3" s="15" customFormat="1" ht="51">
      <c r="A88" s="27" t="s">
        <v>390</v>
      </c>
      <c r="B88" s="16" t="s">
        <v>391</v>
      </c>
      <c r="C88" s="42">
        <f>C89+C91</f>
        <v>16900</v>
      </c>
    </row>
    <row r="89" spans="1:3" ht="54" customHeight="1">
      <c r="A89" s="25" t="s">
        <v>392</v>
      </c>
      <c r="B89" s="28" t="s">
        <v>243</v>
      </c>
      <c r="C89" s="41">
        <f>C90</f>
        <v>16900</v>
      </c>
    </row>
    <row r="90" spans="1:3" ht="63.75">
      <c r="A90" s="25" t="s">
        <v>393</v>
      </c>
      <c r="B90" s="28" t="s">
        <v>244</v>
      </c>
      <c r="C90" s="41">
        <v>16900</v>
      </c>
    </row>
    <row r="91" spans="1:3" ht="63.75" customHeight="1" hidden="1">
      <c r="A91" s="25" t="s">
        <v>117</v>
      </c>
      <c r="B91" s="28" t="s">
        <v>118</v>
      </c>
      <c r="C91" s="41">
        <f>C92</f>
        <v>0</v>
      </c>
    </row>
    <row r="92" spans="1:3" ht="63.75" customHeight="1" hidden="1">
      <c r="A92" s="25" t="s">
        <v>119</v>
      </c>
      <c r="B92" s="28" t="s">
        <v>120</v>
      </c>
      <c r="C92" s="41">
        <v>0</v>
      </c>
    </row>
    <row r="93" spans="1:3" ht="44.25" customHeight="1">
      <c r="A93" s="26" t="s">
        <v>270</v>
      </c>
      <c r="B93" s="29" t="s">
        <v>0</v>
      </c>
      <c r="C93" s="43">
        <f>C94+C96</f>
        <v>9037</v>
      </c>
    </row>
    <row r="94" spans="1:3" ht="25.5">
      <c r="A94" s="30" t="s">
        <v>268</v>
      </c>
      <c r="B94" s="31" t="s">
        <v>1</v>
      </c>
      <c r="C94" s="41">
        <f>C95</f>
        <v>9037</v>
      </c>
    </row>
    <row r="95" spans="1:3" ht="28.5" customHeight="1">
      <c r="A95" s="30" t="s">
        <v>269</v>
      </c>
      <c r="B95" s="28" t="s">
        <v>2</v>
      </c>
      <c r="C95" s="41">
        <v>9037</v>
      </c>
    </row>
    <row r="96" spans="1:3" ht="51" hidden="1">
      <c r="A96" s="30" t="s">
        <v>3</v>
      </c>
      <c r="B96" s="31" t="s">
        <v>4</v>
      </c>
      <c r="C96" s="41">
        <f>C97</f>
        <v>0</v>
      </c>
    </row>
    <row r="97" spans="1:3" ht="51" hidden="1">
      <c r="A97" s="30" t="s">
        <v>5</v>
      </c>
      <c r="B97" s="28" t="s">
        <v>6</v>
      </c>
      <c r="C97" s="41"/>
    </row>
    <row r="98" spans="1:3" ht="12.75">
      <c r="A98" s="6" t="s">
        <v>7</v>
      </c>
      <c r="B98" s="9" t="s">
        <v>8</v>
      </c>
      <c r="C98" s="40">
        <f>C99</f>
        <v>21105</v>
      </c>
    </row>
    <row r="99" spans="1:3" s="15" customFormat="1" ht="25.5">
      <c r="A99" s="27" t="s">
        <v>9</v>
      </c>
      <c r="B99" s="16" t="s">
        <v>10</v>
      </c>
      <c r="C99" s="42">
        <f>C100</f>
        <v>21105</v>
      </c>
    </row>
    <row r="100" spans="1:3" ht="28.5" customHeight="1">
      <c r="A100" s="25" t="s">
        <v>11</v>
      </c>
      <c r="B100" s="28" t="s">
        <v>12</v>
      </c>
      <c r="C100" s="41">
        <v>21105</v>
      </c>
    </row>
    <row r="101" spans="1:3" ht="12.75">
      <c r="A101" s="6" t="s">
        <v>13</v>
      </c>
      <c r="B101" s="9" t="s">
        <v>14</v>
      </c>
      <c r="C101" s="40">
        <f>C102+C105+C106+C109+C111+C120+C121+C122+C123</f>
        <v>10306</v>
      </c>
    </row>
    <row r="102" spans="1:3" ht="25.5">
      <c r="A102" s="17" t="s">
        <v>15</v>
      </c>
      <c r="B102" s="29" t="s">
        <v>16</v>
      </c>
      <c r="C102" s="37">
        <f>C103+C104</f>
        <v>313</v>
      </c>
    </row>
    <row r="103" spans="1:3" ht="51">
      <c r="A103" s="32" t="s">
        <v>17</v>
      </c>
      <c r="B103" s="28" t="s">
        <v>245</v>
      </c>
      <c r="C103" s="37">
        <v>178</v>
      </c>
    </row>
    <row r="104" spans="1:3" ht="38.25">
      <c r="A104" s="32" t="s">
        <v>23</v>
      </c>
      <c r="B104" s="28" t="s">
        <v>24</v>
      </c>
      <c r="C104" s="37">
        <v>135</v>
      </c>
    </row>
    <row r="105" spans="1:3" ht="42" customHeight="1">
      <c r="A105" s="17" t="s">
        <v>61</v>
      </c>
      <c r="B105" s="29" t="s">
        <v>62</v>
      </c>
      <c r="C105" s="37">
        <v>1244</v>
      </c>
    </row>
    <row r="106" spans="1:3" ht="41.25" customHeight="1">
      <c r="A106" s="17" t="s">
        <v>63</v>
      </c>
      <c r="B106" s="29" t="s">
        <v>64</v>
      </c>
      <c r="C106" s="37">
        <v>295</v>
      </c>
    </row>
    <row r="107" spans="1:3" ht="35.25" customHeight="1" hidden="1">
      <c r="A107" s="17" t="s">
        <v>249</v>
      </c>
      <c r="B107" s="29" t="s">
        <v>250</v>
      </c>
      <c r="C107" s="37"/>
    </row>
    <row r="108" spans="1:3" ht="41.25" customHeight="1" hidden="1">
      <c r="A108" s="32" t="s">
        <v>251</v>
      </c>
      <c r="B108" s="31" t="s">
        <v>252</v>
      </c>
      <c r="C108" s="37"/>
    </row>
    <row r="109" spans="1:3" ht="15" customHeight="1" hidden="1">
      <c r="A109" s="17" t="s">
        <v>65</v>
      </c>
      <c r="B109" s="29" t="s">
        <v>66</v>
      </c>
      <c r="C109" s="37">
        <f>C110</f>
        <v>0</v>
      </c>
    </row>
    <row r="110" spans="1:3" ht="38.25" hidden="1">
      <c r="A110" s="32" t="s">
        <v>67</v>
      </c>
      <c r="B110" s="31" t="s">
        <v>68</v>
      </c>
      <c r="C110" s="37">
        <v>0</v>
      </c>
    </row>
    <row r="111" spans="1:3" ht="63.75">
      <c r="A111" s="17" t="s">
        <v>69</v>
      </c>
      <c r="B111" s="29" t="s">
        <v>246</v>
      </c>
      <c r="C111" s="43">
        <f>C112+C113+C115+C116+C118+C114</f>
        <v>139</v>
      </c>
    </row>
    <row r="112" spans="1:3" ht="16.5" customHeight="1" hidden="1">
      <c r="A112" s="32" t="s">
        <v>70</v>
      </c>
      <c r="B112" s="31" t="s">
        <v>71</v>
      </c>
      <c r="C112" s="37"/>
    </row>
    <row r="113" spans="1:3" ht="25.5">
      <c r="A113" s="32" t="s">
        <v>72</v>
      </c>
      <c r="B113" s="31" t="s">
        <v>73</v>
      </c>
      <c r="C113" s="37">
        <v>110</v>
      </c>
    </row>
    <row r="114" spans="1:3" ht="25.5">
      <c r="A114" s="32" t="s">
        <v>130</v>
      </c>
      <c r="B114" s="31" t="s">
        <v>133</v>
      </c>
      <c r="C114" s="37">
        <v>0</v>
      </c>
    </row>
    <row r="115" spans="1:3" ht="12.75">
      <c r="A115" s="32" t="s">
        <v>74</v>
      </c>
      <c r="B115" s="31" t="s">
        <v>75</v>
      </c>
      <c r="C115" s="37">
        <v>29</v>
      </c>
    </row>
    <row r="116" spans="1:3" ht="12.75" hidden="1">
      <c r="A116" s="32" t="s">
        <v>76</v>
      </c>
      <c r="B116" s="31" t="s">
        <v>77</v>
      </c>
      <c r="C116" s="37">
        <f>C117</f>
        <v>0</v>
      </c>
    </row>
    <row r="117" spans="1:3" ht="38.25" hidden="1">
      <c r="A117" s="32" t="s">
        <v>78</v>
      </c>
      <c r="B117" s="31" t="s">
        <v>79</v>
      </c>
      <c r="C117" s="37"/>
    </row>
    <row r="118" spans="1:3" ht="17.25" customHeight="1" hidden="1">
      <c r="A118" s="32" t="s">
        <v>80</v>
      </c>
      <c r="B118" s="31" t="s">
        <v>81</v>
      </c>
      <c r="C118" s="37">
        <f>C119</f>
        <v>0</v>
      </c>
    </row>
    <row r="119" spans="1:3" ht="38.25" hidden="1">
      <c r="A119" s="32" t="s">
        <v>82</v>
      </c>
      <c r="B119" s="31" t="s">
        <v>83</v>
      </c>
      <c r="C119" s="37"/>
    </row>
    <row r="120" spans="1:3" ht="25.5" hidden="1">
      <c r="A120" s="17" t="s">
        <v>84</v>
      </c>
      <c r="B120" s="29" t="s">
        <v>85</v>
      </c>
      <c r="C120" s="43"/>
    </row>
    <row r="121" spans="1:3" ht="38.25">
      <c r="A121" s="17" t="s">
        <v>86</v>
      </c>
      <c r="B121" s="29" t="s">
        <v>87</v>
      </c>
      <c r="C121" s="43">
        <v>140</v>
      </c>
    </row>
    <row r="122" spans="1:3" ht="25.5">
      <c r="A122" s="17" t="s">
        <v>88</v>
      </c>
      <c r="B122" s="29" t="s">
        <v>89</v>
      </c>
      <c r="C122" s="43">
        <v>4055</v>
      </c>
    </row>
    <row r="123" spans="1:3" ht="25.5">
      <c r="A123" s="17" t="s">
        <v>90</v>
      </c>
      <c r="B123" s="29" t="s">
        <v>91</v>
      </c>
      <c r="C123" s="43">
        <f>C124</f>
        <v>4120</v>
      </c>
    </row>
    <row r="124" spans="1:3" ht="25.5">
      <c r="A124" s="32" t="s">
        <v>92</v>
      </c>
      <c r="B124" s="31" t="s">
        <v>93</v>
      </c>
      <c r="C124" s="37">
        <v>4120</v>
      </c>
    </row>
    <row r="125" spans="1:3" ht="12.75">
      <c r="A125" s="6" t="s">
        <v>94</v>
      </c>
      <c r="B125" s="7" t="s">
        <v>95</v>
      </c>
      <c r="C125" s="40">
        <f>C126+C128</f>
        <v>85</v>
      </c>
    </row>
    <row r="126" spans="1:3" ht="12.75" hidden="1">
      <c r="A126" s="13" t="s">
        <v>96</v>
      </c>
      <c r="B126" s="14" t="s">
        <v>97</v>
      </c>
      <c r="C126" s="42">
        <f>C127</f>
        <v>0</v>
      </c>
    </row>
    <row r="127" spans="1:3" ht="17.25" customHeight="1" hidden="1">
      <c r="A127" s="10" t="s">
        <v>98</v>
      </c>
      <c r="B127" s="11" t="s">
        <v>99</v>
      </c>
      <c r="C127" s="41">
        <v>0</v>
      </c>
    </row>
    <row r="128" spans="1:3" ht="12.75">
      <c r="A128" s="13" t="s">
        <v>100</v>
      </c>
      <c r="B128" s="14" t="s">
        <v>101</v>
      </c>
      <c r="C128" s="42">
        <f>C129</f>
        <v>85</v>
      </c>
    </row>
    <row r="129" spans="1:3" s="12" customFormat="1" ht="17.25" customHeight="1">
      <c r="A129" s="10" t="s">
        <v>102</v>
      </c>
      <c r="B129" s="11" t="s">
        <v>103</v>
      </c>
      <c r="C129" s="41">
        <v>85</v>
      </c>
    </row>
    <row r="130" spans="1:3" ht="51">
      <c r="A130" s="6" t="s">
        <v>104</v>
      </c>
      <c r="B130" s="7" t="s">
        <v>18</v>
      </c>
      <c r="C130" s="40">
        <f>C131</f>
        <v>0</v>
      </c>
    </row>
    <row r="131" spans="1:3" s="15" customFormat="1" ht="38.25">
      <c r="A131" s="13" t="s">
        <v>106</v>
      </c>
      <c r="B131" s="14" t="s">
        <v>52</v>
      </c>
      <c r="C131" s="42">
        <f>C132</f>
        <v>0</v>
      </c>
    </row>
    <row r="132" spans="1:3" s="12" customFormat="1" ht="25.5">
      <c r="A132" s="10" t="s">
        <v>108</v>
      </c>
      <c r="B132" s="11" t="s">
        <v>145</v>
      </c>
      <c r="C132" s="41">
        <v>0</v>
      </c>
    </row>
    <row r="133" spans="1:3" s="20" customFormat="1" ht="38.25">
      <c r="A133" s="6" t="s">
        <v>146</v>
      </c>
      <c r="B133" s="7" t="s">
        <v>19</v>
      </c>
      <c r="C133" s="40">
        <f>C134</f>
        <v>-107012.2</v>
      </c>
    </row>
    <row r="134" spans="1:3" s="12" customFormat="1" ht="27.75" customHeight="1">
      <c r="A134" s="10" t="s">
        <v>148</v>
      </c>
      <c r="B134" s="11" t="s">
        <v>20</v>
      </c>
      <c r="C134" s="41">
        <v>-107012.2</v>
      </c>
    </row>
    <row r="135" spans="1:3" ht="12.75">
      <c r="A135" s="6" t="s">
        <v>150</v>
      </c>
      <c r="B135" s="9" t="s">
        <v>151</v>
      </c>
      <c r="C135" s="40">
        <f>C136+C185</f>
        <v>1237898.8</v>
      </c>
    </row>
    <row r="136" spans="1:3" ht="25.5">
      <c r="A136" s="21" t="s">
        <v>152</v>
      </c>
      <c r="B136" s="7" t="s">
        <v>153</v>
      </c>
      <c r="C136" s="40">
        <f>C137+C141+C155+C180</f>
        <v>1179011.2</v>
      </c>
    </row>
    <row r="137" spans="1:3" ht="25.5">
      <c r="A137" s="27" t="s">
        <v>154</v>
      </c>
      <c r="B137" s="16" t="s">
        <v>155</v>
      </c>
      <c r="C137" s="42">
        <f>C138</f>
        <v>25248.5</v>
      </c>
    </row>
    <row r="138" spans="1:3" ht="12.75">
      <c r="A138" s="10" t="s">
        <v>156</v>
      </c>
      <c r="B138" s="11" t="s">
        <v>157</v>
      </c>
      <c r="C138" s="41">
        <f>C139</f>
        <v>25248.5</v>
      </c>
    </row>
    <row r="139" spans="1:3" ht="25.5">
      <c r="A139" s="10" t="s">
        <v>158</v>
      </c>
      <c r="B139" s="11" t="s">
        <v>159</v>
      </c>
      <c r="C139" s="41">
        <f>28943.1-3694.6</f>
        <v>25248.5</v>
      </c>
    </row>
    <row r="140" spans="1:3" ht="21.75" customHeight="1" hidden="1">
      <c r="A140" s="10" t="s">
        <v>160</v>
      </c>
      <c r="B140" s="11" t="s">
        <v>161</v>
      </c>
      <c r="C140" s="41"/>
    </row>
    <row r="141" spans="1:3" ht="25.5">
      <c r="A141" s="27" t="s">
        <v>162</v>
      </c>
      <c r="B141" s="16" t="s">
        <v>163</v>
      </c>
      <c r="C141" s="42">
        <f>C142+C153+C146+C148+C150+C144</f>
        <v>586902.5000000001</v>
      </c>
    </row>
    <row r="142" spans="1:3" ht="12.75">
      <c r="A142" s="30" t="s">
        <v>164</v>
      </c>
      <c r="B142" s="31" t="s">
        <v>165</v>
      </c>
      <c r="C142" s="37">
        <f>C143</f>
        <v>41109.8</v>
      </c>
    </row>
    <row r="143" spans="1:3" ht="17.25" customHeight="1">
      <c r="A143" s="30" t="s">
        <v>166</v>
      </c>
      <c r="B143" s="31" t="s">
        <v>167</v>
      </c>
      <c r="C143" s="37">
        <v>41109.8</v>
      </c>
    </row>
    <row r="144" spans="1:3" ht="38.25">
      <c r="A144" s="30" t="s">
        <v>204</v>
      </c>
      <c r="B144" s="31" t="s">
        <v>202</v>
      </c>
      <c r="C144" s="37">
        <f>C145</f>
        <v>538.6</v>
      </c>
    </row>
    <row r="145" spans="1:3" ht="25.5">
      <c r="A145" s="30" t="s">
        <v>205</v>
      </c>
      <c r="B145" s="31" t="s">
        <v>203</v>
      </c>
      <c r="C145" s="37">
        <v>538.6</v>
      </c>
    </row>
    <row r="146" spans="1:3" ht="53.25" customHeight="1">
      <c r="A146" s="30" t="s">
        <v>121</v>
      </c>
      <c r="B146" s="31" t="s">
        <v>134</v>
      </c>
      <c r="C146" s="37">
        <f>C147</f>
        <v>344872.2</v>
      </c>
    </row>
    <row r="147" spans="1:3" ht="27.75" customHeight="1">
      <c r="A147" s="30" t="s">
        <v>122</v>
      </c>
      <c r="B147" s="31" t="s">
        <v>135</v>
      </c>
      <c r="C147" s="37">
        <v>344872.2</v>
      </c>
    </row>
    <row r="148" spans="1:3" ht="25.5" hidden="1">
      <c r="A148" s="30" t="s">
        <v>123</v>
      </c>
      <c r="B148" s="31" t="s">
        <v>136</v>
      </c>
      <c r="C148" s="37">
        <f>C149</f>
        <v>0</v>
      </c>
    </row>
    <row r="149" spans="1:3" ht="25.5" hidden="1">
      <c r="A149" s="30" t="s">
        <v>124</v>
      </c>
      <c r="B149" s="31" t="s">
        <v>137</v>
      </c>
      <c r="C149" s="37"/>
    </row>
    <row r="150" spans="1:3" ht="37.5" customHeight="1">
      <c r="A150" s="30" t="s">
        <v>125</v>
      </c>
      <c r="B150" s="31" t="s">
        <v>138</v>
      </c>
      <c r="C150" s="37">
        <f>C151</f>
        <v>30531.8</v>
      </c>
    </row>
    <row r="151" spans="1:3" ht="38.25">
      <c r="A151" s="30" t="s">
        <v>126</v>
      </c>
      <c r="B151" s="31" t="s">
        <v>139</v>
      </c>
      <c r="C151" s="37">
        <f>C152</f>
        <v>30531.8</v>
      </c>
    </row>
    <row r="152" spans="1:3" ht="25.5">
      <c r="A152" s="30" t="s">
        <v>127</v>
      </c>
      <c r="B152" s="31" t="s">
        <v>140</v>
      </c>
      <c r="C152" s="37">
        <v>30531.8</v>
      </c>
    </row>
    <row r="153" spans="1:3" ht="12.75">
      <c r="A153" s="25" t="s">
        <v>168</v>
      </c>
      <c r="B153" s="11" t="s">
        <v>169</v>
      </c>
      <c r="C153" s="37">
        <f>C154</f>
        <v>169850.1</v>
      </c>
    </row>
    <row r="154" spans="1:3" ht="12.75">
      <c r="A154" s="25" t="s">
        <v>170</v>
      </c>
      <c r="B154" s="11" t="s">
        <v>171</v>
      </c>
      <c r="C154" s="37">
        <f>82100.1+87750</f>
        <v>169850.1</v>
      </c>
    </row>
    <row r="155" spans="1:3" ht="25.5">
      <c r="A155" s="27" t="s">
        <v>172</v>
      </c>
      <c r="B155" s="18" t="s">
        <v>173</v>
      </c>
      <c r="C155" s="42">
        <f>C156+C158+C160+C162+C164+C166+C168+C170+C172+C178+C174+C176</f>
        <v>429031.8</v>
      </c>
    </row>
    <row r="156" spans="1:3" ht="28.5" customHeight="1">
      <c r="A156" s="30" t="s">
        <v>174</v>
      </c>
      <c r="B156" s="19" t="s">
        <v>175</v>
      </c>
      <c r="C156" s="37">
        <f>C157</f>
        <v>3708.7</v>
      </c>
    </row>
    <row r="157" spans="1:3" ht="29.25" customHeight="1">
      <c r="A157" s="30" t="s">
        <v>176</v>
      </c>
      <c r="B157" s="19" t="s">
        <v>177</v>
      </c>
      <c r="C157" s="37">
        <v>3708.7</v>
      </c>
    </row>
    <row r="158" spans="1:3" ht="38.25">
      <c r="A158" s="25" t="s">
        <v>178</v>
      </c>
      <c r="B158" s="19" t="s">
        <v>179</v>
      </c>
      <c r="C158" s="37">
        <f>C159</f>
        <v>11.1</v>
      </c>
    </row>
    <row r="159" spans="1:3" ht="38.25">
      <c r="A159" s="25" t="s">
        <v>180</v>
      </c>
      <c r="B159" s="19" t="s">
        <v>181</v>
      </c>
      <c r="C159" s="37">
        <v>11.1</v>
      </c>
    </row>
    <row r="160" spans="1:3" ht="25.5" hidden="1">
      <c r="A160" s="25" t="s">
        <v>182</v>
      </c>
      <c r="B160" s="19" t="s">
        <v>183</v>
      </c>
      <c r="C160" s="37">
        <f>C161</f>
        <v>0</v>
      </c>
    </row>
    <row r="161" spans="1:3" ht="38.25" hidden="1">
      <c r="A161" s="25" t="s">
        <v>184</v>
      </c>
      <c r="B161" s="19" t="s">
        <v>185</v>
      </c>
      <c r="C161" s="37"/>
    </row>
    <row r="162" spans="1:3" ht="25.5">
      <c r="A162" s="25" t="s">
        <v>186</v>
      </c>
      <c r="B162" s="11" t="s">
        <v>187</v>
      </c>
      <c r="C162" s="37">
        <f>C163</f>
        <v>10283</v>
      </c>
    </row>
    <row r="163" spans="1:3" ht="25.5">
      <c r="A163" s="25" t="s">
        <v>188</v>
      </c>
      <c r="B163" s="11" t="s">
        <v>189</v>
      </c>
      <c r="C163" s="37">
        <v>10283</v>
      </c>
    </row>
    <row r="164" spans="1:3" ht="25.5">
      <c r="A164" s="25" t="s">
        <v>190</v>
      </c>
      <c r="B164" s="11" t="s">
        <v>191</v>
      </c>
      <c r="C164" s="37">
        <f>C165</f>
        <v>335648.5</v>
      </c>
    </row>
    <row r="165" spans="1:3" ht="25.5">
      <c r="A165" s="25" t="s">
        <v>192</v>
      </c>
      <c r="B165" s="28" t="s">
        <v>193</v>
      </c>
      <c r="C165" s="37">
        <f>335377.2+271.3</f>
        <v>335648.5</v>
      </c>
    </row>
    <row r="166" spans="1:3" ht="51">
      <c r="A166" s="25" t="s">
        <v>194</v>
      </c>
      <c r="B166" s="11" t="s">
        <v>195</v>
      </c>
      <c r="C166" s="37">
        <f>C167</f>
        <v>17805.1</v>
      </c>
    </row>
    <row r="167" spans="1:3" ht="51">
      <c r="A167" s="25" t="s">
        <v>196</v>
      </c>
      <c r="B167" s="11" t="s">
        <v>197</v>
      </c>
      <c r="C167" s="37">
        <v>17805.1</v>
      </c>
    </row>
    <row r="168" spans="1:3" ht="51">
      <c r="A168" s="25" t="s">
        <v>198</v>
      </c>
      <c r="B168" s="11" t="s">
        <v>109</v>
      </c>
      <c r="C168" s="37">
        <f>C169</f>
        <v>0</v>
      </c>
    </row>
    <row r="169" spans="1:3" ht="51">
      <c r="A169" s="25" t="s">
        <v>199</v>
      </c>
      <c r="B169" s="11" t="s">
        <v>110</v>
      </c>
      <c r="C169" s="37">
        <v>0</v>
      </c>
    </row>
    <row r="170" spans="1:3" ht="65.25" customHeight="1">
      <c r="A170" s="25" t="s">
        <v>200</v>
      </c>
      <c r="B170" s="11" t="s">
        <v>55</v>
      </c>
      <c r="C170" s="37">
        <f>C171</f>
        <v>674.8</v>
      </c>
    </row>
    <row r="171" spans="1:3" ht="51.75" customHeight="1">
      <c r="A171" s="25" t="s">
        <v>201</v>
      </c>
      <c r="B171" s="11" t="s">
        <v>56</v>
      </c>
      <c r="C171" s="37">
        <v>674.8</v>
      </c>
    </row>
    <row r="172" spans="1:3" ht="44.25" customHeight="1">
      <c r="A172" s="25" t="s">
        <v>206</v>
      </c>
      <c r="B172" s="11" t="s">
        <v>207</v>
      </c>
      <c r="C172" s="37">
        <f>C173</f>
        <v>12931.5</v>
      </c>
    </row>
    <row r="173" spans="1:3" ht="45.75" customHeight="1">
      <c r="A173" s="25" t="s">
        <v>208</v>
      </c>
      <c r="B173" s="11" t="s">
        <v>209</v>
      </c>
      <c r="C173" s="37">
        <v>12931.5</v>
      </c>
    </row>
    <row r="174" spans="1:3" ht="66" customHeight="1">
      <c r="A174" s="25" t="s">
        <v>57</v>
      </c>
      <c r="B174" s="11" t="s">
        <v>27</v>
      </c>
      <c r="C174" s="37">
        <f>C175</f>
        <v>39402.7</v>
      </c>
    </row>
    <row r="175" spans="1:3" ht="65.25" customHeight="1">
      <c r="A175" s="25" t="s">
        <v>58</v>
      </c>
      <c r="B175" s="11" t="s">
        <v>28</v>
      </c>
      <c r="C175" s="37">
        <v>39402.7</v>
      </c>
    </row>
    <row r="176" spans="1:3" ht="51">
      <c r="A176" s="25" t="s">
        <v>59</v>
      </c>
      <c r="B176" s="11" t="s">
        <v>26</v>
      </c>
      <c r="C176" s="37">
        <f>C177</f>
        <v>8532.9</v>
      </c>
    </row>
    <row r="177" spans="1:3" ht="51">
      <c r="A177" s="25" t="s">
        <v>60</v>
      </c>
      <c r="B177" s="11" t="s">
        <v>25</v>
      </c>
      <c r="C177" s="37">
        <v>8532.9</v>
      </c>
    </row>
    <row r="178" spans="1:3" ht="12.75">
      <c r="A178" s="25" t="s">
        <v>210</v>
      </c>
      <c r="B178" s="11" t="s">
        <v>211</v>
      </c>
      <c r="C178" s="37">
        <f>C179</f>
        <v>33.5</v>
      </c>
    </row>
    <row r="179" spans="1:3" ht="12.75">
      <c r="A179" s="30" t="s">
        <v>212</v>
      </c>
      <c r="B179" s="31" t="s">
        <v>213</v>
      </c>
      <c r="C179" s="37">
        <v>33.5</v>
      </c>
    </row>
    <row r="180" spans="1:3" ht="12.75">
      <c r="A180" s="26" t="s">
        <v>214</v>
      </c>
      <c r="B180" s="29" t="s">
        <v>215</v>
      </c>
      <c r="C180" s="43">
        <f>C181+C183</f>
        <v>137828.4</v>
      </c>
    </row>
    <row r="181" spans="1:3" ht="53.25" customHeight="1">
      <c r="A181" s="30" t="s">
        <v>216</v>
      </c>
      <c r="B181" s="31" t="s">
        <v>53</v>
      </c>
      <c r="C181" s="37">
        <f>C182</f>
        <v>19329.2</v>
      </c>
    </row>
    <row r="182" spans="1:3" ht="64.5" customHeight="1">
      <c r="A182" s="30" t="s">
        <v>217</v>
      </c>
      <c r="B182" s="31" t="s">
        <v>22</v>
      </c>
      <c r="C182" s="37">
        <v>19329.2</v>
      </c>
    </row>
    <row r="183" spans="1:3" ht="12.75" customHeight="1">
      <c r="A183" s="30" t="s">
        <v>218</v>
      </c>
      <c r="B183" s="31" t="s">
        <v>219</v>
      </c>
      <c r="C183" s="37">
        <f>C184</f>
        <v>118499.2</v>
      </c>
    </row>
    <row r="184" spans="1:3" ht="25.5" customHeight="1">
      <c r="A184" s="30" t="s">
        <v>220</v>
      </c>
      <c r="B184" s="31" t="s">
        <v>221</v>
      </c>
      <c r="C184" s="37">
        <v>118499.2</v>
      </c>
    </row>
    <row r="185" spans="1:3" ht="12.75">
      <c r="A185" s="21" t="s">
        <v>222</v>
      </c>
      <c r="B185" s="7" t="s">
        <v>223</v>
      </c>
      <c r="C185" s="40">
        <f>C186</f>
        <v>58887.6</v>
      </c>
    </row>
    <row r="186" spans="1:3" s="12" customFormat="1" ht="12.75">
      <c r="A186" s="10" t="s">
        <v>224</v>
      </c>
      <c r="B186" s="11" t="s">
        <v>225</v>
      </c>
      <c r="C186" s="41">
        <v>58887.6</v>
      </c>
    </row>
    <row r="187" spans="1:3" ht="25.5">
      <c r="A187" s="6" t="s">
        <v>226</v>
      </c>
      <c r="B187" s="9" t="s">
        <v>227</v>
      </c>
      <c r="C187" s="40">
        <f>C188+C189</f>
        <v>233488.69999999998</v>
      </c>
    </row>
    <row r="188" spans="1:3" ht="16.5" customHeight="1">
      <c r="A188" s="10" t="s">
        <v>228</v>
      </c>
      <c r="B188" s="28" t="s">
        <v>229</v>
      </c>
      <c r="C188" s="41">
        <v>187852.3</v>
      </c>
    </row>
    <row r="189" spans="1:3" ht="25.5">
      <c r="A189" s="10" t="s">
        <v>230</v>
      </c>
      <c r="B189" s="28" t="s">
        <v>231</v>
      </c>
      <c r="C189" s="41">
        <v>45636.4</v>
      </c>
    </row>
    <row r="190" spans="1:3" s="34" customFormat="1" ht="22.5" customHeight="1">
      <c r="A190" s="6"/>
      <c r="B190" s="33" t="s">
        <v>232</v>
      </c>
      <c r="C190" s="44">
        <f>C8+C135+C187</f>
        <v>3358877.6000000006</v>
      </c>
    </row>
    <row r="192" spans="1:2" ht="12.75">
      <c r="A192" s="46"/>
      <c r="B192" s="47"/>
    </row>
    <row r="193" spans="1:2" ht="12.75">
      <c r="A193" s="46"/>
      <c r="B193" s="48"/>
    </row>
  </sheetData>
  <mergeCells count="1">
    <mergeCell ref="A4:C4"/>
  </mergeCells>
  <printOptions horizontalCentered="1"/>
  <pageMargins left="0.52" right="0.1968503937007874" top="0.22" bottom="0.16" header="0.27" footer="0.16"/>
  <pageSetup fitToHeight="1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2"/>
  <sheetViews>
    <sheetView workbookViewId="0" topLeftCell="A1">
      <selection activeCell="J20" sqref="J20"/>
    </sheetView>
  </sheetViews>
  <sheetFormatPr defaultColWidth="9.140625" defaultRowHeight="12.75"/>
  <cols>
    <col min="1" max="1" width="17.57421875" style="1" customWidth="1"/>
    <col min="2" max="2" width="63.28125" style="1" customWidth="1"/>
    <col min="3" max="3" width="11.57421875" style="49" customWidth="1"/>
    <col min="4" max="4" width="10.28125" style="49" hidden="1" customWidth="1"/>
    <col min="5" max="5" width="12.28125" style="49" customWidth="1"/>
    <col min="6" max="6" width="5.28125" style="1" customWidth="1"/>
    <col min="7" max="8" width="4.140625" style="1" customWidth="1"/>
    <col min="9" max="9" width="5.28125" style="1" customWidth="1"/>
    <col min="10" max="11" width="4.140625" style="1" customWidth="1"/>
    <col min="12" max="12" width="5.28125" style="1" customWidth="1"/>
    <col min="13" max="14" width="4.140625" style="1" customWidth="1"/>
    <col min="15" max="16384" width="9.140625" style="1" customWidth="1"/>
  </cols>
  <sheetData>
    <row r="1" ht="12.75">
      <c r="E1" s="51" t="s">
        <v>49</v>
      </c>
    </row>
    <row r="2" ht="12.75">
      <c r="E2" s="51" t="s">
        <v>47</v>
      </c>
    </row>
    <row r="3" ht="12.75">
      <c r="E3" s="51" t="s">
        <v>21</v>
      </c>
    </row>
    <row r="4" ht="16.5" customHeight="1">
      <c r="E4" s="51"/>
    </row>
    <row r="5" spans="1:5" ht="15.75" customHeight="1">
      <c r="A5" s="67" t="s">
        <v>31</v>
      </c>
      <c r="B5" s="67"/>
      <c r="C5" s="67"/>
      <c r="D5" s="67"/>
      <c r="E5" s="67"/>
    </row>
    <row r="6" ht="12.75" hidden="1"/>
    <row r="7" spans="1:26" ht="17.25" customHeight="1" hidden="1">
      <c r="A7" s="2"/>
      <c r="B7" s="2"/>
      <c r="C7" s="69"/>
      <c r="D7" s="69"/>
      <c r="E7" s="69"/>
      <c r="F7" s="68"/>
      <c r="G7" s="68"/>
      <c r="H7" s="68"/>
      <c r="I7" s="68"/>
      <c r="J7" s="68"/>
      <c r="K7" s="68"/>
      <c r="L7" s="68"/>
      <c r="M7" s="68"/>
      <c r="N7" s="68"/>
      <c r="O7" s="63" t="s">
        <v>32</v>
      </c>
      <c r="P7" s="63"/>
      <c r="Q7" s="63"/>
      <c r="R7" s="64" t="s">
        <v>33</v>
      </c>
      <c r="S7" s="65"/>
      <c r="T7" s="66"/>
      <c r="U7" s="64" t="s">
        <v>34</v>
      </c>
      <c r="V7" s="65"/>
      <c r="W7" s="66"/>
      <c r="X7" s="64" t="s">
        <v>35</v>
      </c>
      <c r="Y7" s="65"/>
      <c r="Z7" s="66"/>
    </row>
    <row r="8" spans="1:26" ht="17.25" customHeight="1" hidden="1">
      <c r="A8" s="2"/>
      <c r="B8" s="2"/>
      <c r="C8" s="55"/>
      <c r="D8" s="55"/>
      <c r="E8" s="55"/>
      <c r="F8" s="56"/>
      <c r="G8" s="56"/>
      <c r="H8" s="56"/>
      <c r="I8" s="56"/>
      <c r="J8" s="56"/>
      <c r="K8" s="56"/>
      <c r="L8" s="56"/>
      <c r="M8" s="56"/>
      <c r="N8" s="56"/>
      <c r="O8" s="57" t="s">
        <v>36</v>
      </c>
      <c r="P8" s="57" t="s">
        <v>37</v>
      </c>
      <c r="Q8" s="57" t="s">
        <v>38</v>
      </c>
      <c r="R8" s="57" t="s">
        <v>36</v>
      </c>
      <c r="S8" s="57" t="s">
        <v>37</v>
      </c>
      <c r="T8" s="57" t="s">
        <v>38</v>
      </c>
      <c r="U8" s="57" t="s">
        <v>36</v>
      </c>
      <c r="V8" s="57" t="s">
        <v>37</v>
      </c>
      <c r="W8" s="57" t="s">
        <v>38</v>
      </c>
      <c r="X8" s="57" t="s">
        <v>36</v>
      </c>
      <c r="Y8" s="57" t="s">
        <v>37</v>
      </c>
      <c r="Z8" s="57" t="s">
        <v>38</v>
      </c>
    </row>
    <row r="9" spans="1:26" ht="17.25" customHeight="1" hidden="1">
      <c r="A9" s="2"/>
      <c r="B9" s="2"/>
      <c r="C9" s="58"/>
      <c r="D9" s="58"/>
      <c r="E9" s="58"/>
      <c r="F9" s="59"/>
      <c r="G9" s="59"/>
      <c r="H9" s="59"/>
      <c r="I9" s="59"/>
      <c r="J9" s="59"/>
      <c r="K9" s="59"/>
      <c r="L9" s="59"/>
      <c r="M9" s="59"/>
      <c r="N9" s="59"/>
      <c r="O9" s="60">
        <v>1.177</v>
      </c>
      <c r="P9" s="60">
        <v>1.253</v>
      </c>
      <c r="Q9" s="60">
        <v>1.16</v>
      </c>
      <c r="R9" s="60">
        <v>1.115</v>
      </c>
      <c r="S9" s="60">
        <v>1.163</v>
      </c>
      <c r="T9" s="60">
        <v>1.057</v>
      </c>
      <c r="U9" s="60">
        <v>1.09</v>
      </c>
      <c r="V9" s="60">
        <v>1.131</v>
      </c>
      <c r="W9" s="60">
        <v>1.09</v>
      </c>
      <c r="X9" s="60">
        <v>1.081</v>
      </c>
      <c r="Y9" s="60">
        <v>1.112</v>
      </c>
      <c r="Z9" s="60">
        <v>1.108</v>
      </c>
    </row>
    <row r="10" spans="1:5" ht="17.25" customHeight="1">
      <c r="A10" s="2"/>
      <c r="B10" s="2"/>
      <c r="E10" s="52" t="s">
        <v>48</v>
      </c>
    </row>
    <row r="11" spans="1:5" ht="33" customHeight="1">
      <c r="A11" s="3" t="s">
        <v>272</v>
      </c>
      <c r="B11" s="3" t="s">
        <v>273</v>
      </c>
      <c r="C11" s="53" t="s">
        <v>39</v>
      </c>
      <c r="D11" s="53"/>
      <c r="E11" s="53" t="s">
        <v>50</v>
      </c>
    </row>
    <row r="12" spans="1:5" s="5" customFormat="1" ht="15" customHeight="1">
      <c r="A12" s="4">
        <v>1</v>
      </c>
      <c r="B12" s="4">
        <v>2</v>
      </c>
      <c r="C12" s="39">
        <v>3</v>
      </c>
      <c r="D12" s="39"/>
      <c r="E12" s="39">
        <v>4</v>
      </c>
    </row>
    <row r="13" spans="1:5" ht="12.75">
      <c r="A13" s="6" t="s">
        <v>274</v>
      </c>
      <c r="B13" s="7" t="s">
        <v>275</v>
      </c>
      <c r="C13" s="40">
        <f>C14+C24+C26+C40+C48+C62+C82+C84+C95+C98+C121+C126+C129</f>
        <v>2057195</v>
      </c>
      <c r="D13" s="40">
        <f>D14+D24+D26+D40+D48+D62+D82+D84+D95+D98+D121+D126+D129</f>
        <v>1180531</v>
      </c>
      <c r="E13" s="40">
        <f>E14+E24+E26+E40+E48+E62+E82+E84+E95+E98+E121+E126+E129</f>
        <v>2193124</v>
      </c>
    </row>
    <row r="14" spans="1:5" ht="12.75">
      <c r="A14" s="8" t="s">
        <v>276</v>
      </c>
      <c r="B14" s="9" t="s">
        <v>277</v>
      </c>
      <c r="C14" s="40">
        <f>C15</f>
        <v>892807</v>
      </c>
      <c r="D14" s="40">
        <f>D15</f>
        <v>1180531</v>
      </c>
      <c r="E14" s="40">
        <f>E15</f>
        <v>986495</v>
      </c>
    </row>
    <row r="15" spans="1:5" ht="12.75">
      <c r="A15" s="6" t="s">
        <v>278</v>
      </c>
      <c r="B15" s="7" t="s">
        <v>279</v>
      </c>
      <c r="C15" s="40">
        <f>C16+C18+C21+C22+C23+C17</f>
        <v>892807</v>
      </c>
      <c r="D15" s="40">
        <f>D16+D18+D21+D22+D23+D17</f>
        <v>1180531</v>
      </c>
      <c r="E15" s="40">
        <f>E16+E18+E21+E22+E23+E17</f>
        <v>986495</v>
      </c>
    </row>
    <row r="16" spans="1:5" ht="38.25" hidden="1">
      <c r="A16" s="10" t="s">
        <v>280</v>
      </c>
      <c r="B16" s="11" t="s">
        <v>281</v>
      </c>
      <c r="C16" s="41">
        <v>0</v>
      </c>
      <c r="D16" s="41"/>
      <c r="E16" s="41">
        <v>0</v>
      </c>
    </row>
    <row r="17" spans="1:5" ht="42.75" customHeight="1" hidden="1">
      <c r="A17" s="10" t="s">
        <v>247</v>
      </c>
      <c r="B17" s="11" t="s">
        <v>248</v>
      </c>
      <c r="C17" s="41">
        <v>0</v>
      </c>
      <c r="D17" s="41"/>
      <c r="E17" s="41">
        <v>0</v>
      </c>
    </row>
    <row r="18" spans="1:5" s="12" customFormat="1" ht="38.25">
      <c r="A18" s="10" t="s">
        <v>282</v>
      </c>
      <c r="B18" s="11" t="s">
        <v>283</v>
      </c>
      <c r="C18" s="41">
        <f>SUM(C19:C20)</f>
        <v>890028</v>
      </c>
      <c r="D18" s="41">
        <f>SUM(D19:D20)</f>
        <v>1180531</v>
      </c>
      <c r="E18" s="41">
        <f>SUM(E19:E20)</f>
        <v>983480</v>
      </c>
    </row>
    <row r="19" spans="1:5" s="12" customFormat="1" ht="65.25" customHeight="1">
      <c r="A19" s="10" t="s">
        <v>284</v>
      </c>
      <c r="B19" s="11" t="s">
        <v>233</v>
      </c>
      <c r="C19" s="41">
        <v>885719</v>
      </c>
      <c r="D19" s="41">
        <v>1180531</v>
      </c>
      <c r="E19" s="41">
        <v>978719</v>
      </c>
    </row>
    <row r="20" spans="1:5" s="12" customFormat="1" ht="66.75" customHeight="1">
      <c r="A20" s="10" t="s">
        <v>285</v>
      </c>
      <c r="B20" s="11" t="s">
        <v>234</v>
      </c>
      <c r="C20" s="41">
        <v>4309</v>
      </c>
      <c r="D20" s="41"/>
      <c r="E20" s="41">
        <v>4761</v>
      </c>
    </row>
    <row r="21" spans="1:5" ht="25.5">
      <c r="A21" s="10" t="s">
        <v>286</v>
      </c>
      <c r="B21" s="11" t="s">
        <v>287</v>
      </c>
      <c r="C21" s="41">
        <v>444</v>
      </c>
      <c r="D21" s="41"/>
      <c r="E21" s="41">
        <v>491</v>
      </c>
    </row>
    <row r="22" spans="1:5" ht="63.75">
      <c r="A22" s="10" t="s">
        <v>288</v>
      </c>
      <c r="B22" s="11" t="s">
        <v>235</v>
      </c>
      <c r="C22" s="41">
        <v>2335</v>
      </c>
      <c r="D22" s="41"/>
      <c r="E22" s="41">
        <v>2524</v>
      </c>
    </row>
    <row r="23" spans="1:5" ht="76.5" hidden="1">
      <c r="A23" s="10" t="s">
        <v>289</v>
      </c>
      <c r="B23" s="11" t="s">
        <v>236</v>
      </c>
      <c r="C23" s="41"/>
      <c r="D23" s="41"/>
      <c r="E23" s="41"/>
    </row>
    <row r="24" spans="1:5" ht="12.75">
      <c r="A24" s="6" t="s">
        <v>290</v>
      </c>
      <c r="B24" s="9" t="s">
        <v>291</v>
      </c>
      <c r="C24" s="40">
        <f>C25</f>
        <v>66641</v>
      </c>
      <c r="D24" s="40">
        <f>D25</f>
        <v>0</v>
      </c>
      <c r="E24" s="40">
        <f>E25</f>
        <v>72181</v>
      </c>
    </row>
    <row r="25" spans="1:5" s="15" customFormat="1" ht="15.75" customHeight="1">
      <c r="A25" s="13" t="s">
        <v>292</v>
      </c>
      <c r="B25" s="14" t="s">
        <v>293</v>
      </c>
      <c r="C25" s="42">
        <v>66641</v>
      </c>
      <c r="D25" s="42"/>
      <c r="E25" s="42">
        <v>72181</v>
      </c>
    </row>
    <row r="26" spans="1:5" ht="12.75">
      <c r="A26" s="6" t="s">
        <v>294</v>
      </c>
      <c r="B26" s="9" t="s">
        <v>295</v>
      </c>
      <c r="C26" s="40">
        <f>C27+C35+C32+C29</f>
        <v>777227</v>
      </c>
      <c r="D26" s="40">
        <f>D27+D35+D32+D29</f>
        <v>0</v>
      </c>
      <c r="E26" s="40">
        <f>E27+E35+E32+E29</f>
        <v>807319</v>
      </c>
    </row>
    <row r="27" spans="1:5" s="15" customFormat="1" ht="12.75">
      <c r="A27" s="13" t="s">
        <v>296</v>
      </c>
      <c r="B27" s="14" t="s">
        <v>297</v>
      </c>
      <c r="C27" s="42">
        <f>C28</f>
        <v>14571</v>
      </c>
      <c r="D27" s="42">
        <f>D28</f>
        <v>0</v>
      </c>
      <c r="E27" s="42">
        <f>E28</f>
        <v>15751</v>
      </c>
    </row>
    <row r="28" spans="1:5" ht="28.5" customHeight="1">
      <c r="A28" s="10" t="s">
        <v>298</v>
      </c>
      <c r="B28" s="11" t="s">
        <v>299</v>
      </c>
      <c r="C28" s="41">
        <v>14571</v>
      </c>
      <c r="D28" s="41"/>
      <c r="E28" s="41">
        <v>15751</v>
      </c>
    </row>
    <row r="29" spans="1:5" ht="12.75">
      <c r="A29" s="17" t="s">
        <v>253</v>
      </c>
      <c r="B29" s="18" t="s">
        <v>254</v>
      </c>
      <c r="C29" s="43">
        <f>C30+C31</f>
        <v>317730</v>
      </c>
      <c r="D29" s="43">
        <f>D30+D31</f>
        <v>0</v>
      </c>
      <c r="E29" s="43">
        <f>E30+E31</f>
        <v>343466</v>
      </c>
    </row>
    <row r="30" spans="1:5" ht="25.5">
      <c r="A30" s="10" t="s">
        <v>255</v>
      </c>
      <c r="B30" s="11" t="s">
        <v>271</v>
      </c>
      <c r="C30" s="41">
        <v>317730</v>
      </c>
      <c r="D30" s="41"/>
      <c r="E30" s="41">
        <v>343466</v>
      </c>
    </row>
    <row r="31" spans="1:5" ht="25.5" hidden="1">
      <c r="A31" s="10" t="s">
        <v>256</v>
      </c>
      <c r="B31" s="11" t="s">
        <v>257</v>
      </c>
      <c r="C31" s="41"/>
      <c r="D31" s="41"/>
      <c r="E31" s="41"/>
    </row>
    <row r="32" spans="1:5" ht="12.75">
      <c r="A32" s="17" t="s">
        <v>258</v>
      </c>
      <c r="B32" s="18" t="s">
        <v>259</v>
      </c>
      <c r="C32" s="43">
        <f>C33+C34</f>
        <v>67572</v>
      </c>
      <c r="D32" s="43">
        <f>D33+D34</f>
        <v>0</v>
      </c>
      <c r="E32" s="43">
        <f>E33+E34</f>
        <v>70748</v>
      </c>
    </row>
    <row r="33" spans="1:5" ht="12.75">
      <c r="A33" s="10" t="s">
        <v>260</v>
      </c>
      <c r="B33" s="11" t="s">
        <v>261</v>
      </c>
      <c r="C33" s="41">
        <v>21082</v>
      </c>
      <c r="D33" s="41"/>
      <c r="E33" s="41">
        <v>22073</v>
      </c>
    </row>
    <row r="34" spans="1:5" s="15" customFormat="1" ht="12.75">
      <c r="A34" s="10" t="s">
        <v>262</v>
      </c>
      <c r="B34" s="11" t="s">
        <v>263</v>
      </c>
      <c r="C34" s="37">
        <v>46490</v>
      </c>
      <c r="D34" s="37"/>
      <c r="E34" s="37">
        <v>48675</v>
      </c>
    </row>
    <row r="35" spans="1:5" s="15" customFormat="1" ht="12.75">
      <c r="A35" s="17" t="s">
        <v>300</v>
      </c>
      <c r="B35" s="18" t="s">
        <v>301</v>
      </c>
      <c r="C35" s="42">
        <f>C36+C38</f>
        <v>377354</v>
      </c>
      <c r="D35" s="42">
        <f>D36+D38</f>
        <v>0</v>
      </c>
      <c r="E35" s="42">
        <f>E36+E38</f>
        <v>377354</v>
      </c>
    </row>
    <row r="36" spans="1:5" ht="29.25" customHeight="1">
      <c r="A36" s="10" t="s">
        <v>302</v>
      </c>
      <c r="B36" s="11" t="s">
        <v>303</v>
      </c>
      <c r="C36" s="41">
        <f>C37</f>
        <v>3237</v>
      </c>
      <c r="D36" s="41">
        <f>D37</f>
        <v>0</v>
      </c>
      <c r="E36" s="41">
        <f>E37</f>
        <v>3237</v>
      </c>
    </row>
    <row r="37" spans="1:5" ht="51">
      <c r="A37" s="10" t="s">
        <v>304</v>
      </c>
      <c r="B37" s="11" t="s">
        <v>305</v>
      </c>
      <c r="C37" s="41">
        <v>3237</v>
      </c>
      <c r="D37" s="41"/>
      <c r="E37" s="41">
        <v>3237</v>
      </c>
    </row>
    <row r="38" spans="1:5" ht="28.5" customHeight="1">
      <c r="A38" s="10" t="s">
        <v>306</v>
      </c>
      <c r="B38" s="11" t="s">
        <v>307</v>
      </c>
      <c r="C38" s="41">
        <f>C39</f>
        <v>374117</v>
      </c>
      <c r="D38" s="41">
        <f>D39</f>
        <v>0</v>
      </c>
      <c r="E38" s="41">
        <f>E39</f>
        <v>374117</v>
      </c>
    </row>
    <row r="39" spans="1:5" ht="51">
      <c r="A39" s="10" t="s">
        <v>308</v>
      </c>
      <c r="B39" s="11" t="s">
        <v>309</v>
      </c>
      <c r="C39" s="41">
        <v>374117</v>
      </c>
      <c r="D39" s="41"/>
      <c r="E39" s="41">
        <v>374117</v>
      </c>
    </row>
    <row r="40" spans="1:5" ht="12.75">
      <c r="A40" s="6" t="s">
        <v>310</v>
      </c>
      <c r="B40" s="9" t="s">
        <v>311</v>
      </c>
      <c r="C40" s="40">
        <f>C41+C43</f>
        <v>15325</v>
      </c>
      <c r="D40" s="40">
        <f>D41+D43</f>
        <v>0</v>
      </c>
      <c r="E40" s="40">
        <f>E41+E43</f>
        <v>15716</v>
      </c>
    </row>
    <row r="41" spans="1:5" ht="27.75" customHeight="1">
      <c r="A41" s="13" t="s">
        <v>312</v>
      </c>
      <c r="B41" s="16" t="s">
        <v>313</v>
      </c>
      <c r="C41" s="43">
        <f>C42</f>
        <v>5042</v>
      </c>
      <c r="D41" s="43">
        <f>D42</f>
        <v>0</v>
      </c>
      <c r="E41" s="43">
        <f>E42</f>
        <v>5451</v>
      </c>
    </row>
    <row r="42" spans="1:5" ht="41.25" customHeight="1">
      <c r="A42" s="10" t="s">
        <v>314</v>
      </c>
      <c r="B42" s="11" t="s">
        <v>315</v>
      </c>
      <c r="C42" s="41">
        <v>5042</v>
      </c>
      <c r="D42" s="41"/>
      <c r="E42" s="41">
        <v>5451</v>
      </c>
    </row>
    <row r="43" spans="1:5" s="15" customFormat="1" ht="30" customHeight="1">
      <c r="A43" s="13" t="s">
        <v>316</v>
      </c>
      <c r="B43" s="14" t="s">
        <v>317</v>
      </c>
      <c r="C43" s="42">
        <f>C44+C45+C46</f>
        <v>10283</v>
      </c>
      <c r="D43" s="42">
        <f>D44+D45+D46</f>
        <v>0</v>
      </c>
      <c r="E43" s="42">
        <f>E44+E45+E46</f>
        <v>10265</v>
      </c>
    </row>
    <row r="44" spans="1:5" ht="65.25" customHeight="1">
      <c r="A44" s="10" t="s">
        <v>318</v>
      </c>
      <c r="B44" s="11" t="s">
        <v>237</v>
      </c>
      <c r="C44" s="41">
        <v>10055</v>
      </c>
      <c r="D44" s="41"/>
      <c r="E44" s="41">
        <v>10060</v>
      </c>
    </row>
    <row r="45" spans="1:5" ht="25.5">
      <c r="A45" s="10" t="s">
        <v>319</v>
      </c>
      <c r="B45" s="11" t="s">
        <v>320</v>
      </c>
      <c r="C45" s="41">
        <v>98</v>
      </c>
      <c r="D45" s="41"/>
      <c r="E45" s="41">
        <v>75</v>
      </c>
    </row>
    <row r="46" spans="1:5" ht="42.75" customHeight="1">
      <c r="A46" s="10" t="s">
        <v>264</v>
      </c>
      <c r="B46" s="11" t="s">
        <v>265</v>
      </c>
      <c r="C46" s="41">
        <f>C47</f>
        <v>130</v>
      </c>
      <c r="D46" s="41">
        <f>D47</f>
        <v>0</v>
      </c>
      <c r="E46" s="41">
        <f>E47</f>
        <v>130</v>
      </c>
    </row>
    <row r="47" spans="1:5" ht="51">
      <c r="A47" s="10" t="s">
        <v>266</v>
      </c>
      <c r="B47" s="11" t="s">
        <v>267</v>
      </c>
      <c r="C47" s="41">
        <v>130</v>
      </c>
      <c r="D47" s="41"/>
      <c r="E47" s="41">
        <v>130</v>
      </c>
    </row>
    <row r="48" spans="1:5" ht="25.5" hidden="1">
      <c r="A48" s="6" t="s">
        <v>321</v>
      </c>
      <c r="B48" s="9" t="s">
        <v>322</v>
      </c>
      <c r="C48" s="40">
        <f>C49+C51+C55</f>
        <v>0</v>
      </c>
      <c r="D48" s="40">
        <f>D49+D51+D55</f>
        <v>0</v>
      </c>
      <c r="E48" s="40">
        <f>E49+E51+E55</f>
        <v>0</v>
      </c>
    </row>
    <row r="49" spans="1:5" ht="25.5" hidden="1">
      <c r="A49" s="17" t="s">
        <v>323</v>
      </c>
      <c r="B49" s="18" t="s">
        <v>324</v>
      </c>
      <c r="C49" s="43"/>
      <c r="D49" s="43"/>
      <c r="E49" s="43"/>
    </row>
    <row r="50" spans="1:5" ht="38.25" hidden="1">
      <c r="A50" s="17" t="s">
        <v>325</v>
      </c>
      <c r="B50" s="19" t="s">
        <v>326</v>
      </c>
      <c r="C50" s="43"/>
      <c r="D50" s="43"/>
      <c r="E50" s="43"/>
    </row>
    <row r="51" spans="1:5" ht="12.75" hidden="1">
      <c r="A51" s="13" t="s">
        <v>327</v>
      </c>
      <c r="B51" s="14" t="s">
        <v>328</v>
      </c>
      <c r="C51" s="42">
        <f>C52+C53</f>
        <v>0</v>
      </c>
      <c r="D51" s="42">
        <f>D52+D53</f>
        <v>0</v>
      </c>
      <c r="E51" s="42">
        <f>E52+E53</f>
        <v>0</v>
      </c>
    </row>
    <row r="52" spans="1:5" ht="12.75" hidden="1">
      <c r="A52" s="10" t="s">
        <v>329</v>
      </c>
      <c r="B52" s="11" t="s">
        <v>330</v>
      </c>
      <c r="C52" s="41"/>
      <c r="D52" s="41"/>
      <c r="E52" s="41"/>
    </row>
    <row r="53" spans="1:5" ht="17.25" customHeight="1" hidden="1">
      <c r="A53" s="10" t="s">
        <v>331</v>
      </c>
      <c r="B53" s="11" t="s">
        <v>332</v>
      </c>
      <c r="C53" s="41"/>
      <c r="D53" s="41"/>
      <c r="E53" s="41"/>
    </row>
    <row r="54" spans="1:5" ht="30.75" customHeight="1" hidden="1">
      <c r="A54" s="10" t="s">
        <v>333</v>
      </c>
      <c r="B54" s="11" t="s">
        <v>334</v>
      </c>
      <c r="C54" s="41"/>
      <c r="D54" s="41"/>
      <c r="E54" s="41"/>
    </row>
    <row r="55" spans="1:5" ht="12.75" hidden="1">
      <c r="A55" s="13" t="s">
        <v>335</v>
      </c>
      <c r="B55" s="14" t="s">
        <v>336</v>
      </c>
      <c r="C55" s="42">
        <f>C56+C58+C60</f>
        <v>0</v>
      </c>
      <c r="D55" s="42">
        <f>D56+D58+D60</f>
        <v>0</v>
      </c>
      <c r="E55" s="42">
        <f>E56+E58+E60</f>
        <v>0</v>
      </c>
    </row>
    <row r="56" spans="1:5" ht="12.75" hidden="1">
      <c r="A56" s="10" t="s">
        <v>337</v>
      </c>
      <c r="B56" s="11" t="s">
        <v>338</v>
      </c>
      <c r="C56" s="41"/>
      <c r="D56" s="41"/>
      <c r="E56" s="41"/>
    </row>
    <row r="57" spans="1:5" ht="12.75" hidden="1">
      <c r="A57" s="10" t="s">
        <v>339</v>
      </c>
      <c r="B57" s="11" t="s">
        <v>340</v>
      </c>
      <c r="C57" s="41"/>
      <c r="D57" s="41"/>
      <c r="E57" s="41"/>
    </row>
    <row r="58" spans="1:5" ht="42.75" customHeight="1" hidden="1">
      <c r="A58" s="10" t="s">
        <v>341</v>
      </c>
      <c r="B58" s="11" t="s">
        <v>342</v>
      </c>
      <c r="C58" s="41"/>
      <c r="D58" s="41"/>
      <c r="E58" s="41"/>
    </row>
    <row r="59" spans="1:5" ht="40.5" customHeight="1" hidden="1">
      <c r="A59" s="10" t="s">
        <v>343</v>
      </c>
      <c r="B59" s="11" t="s">
        <v>344</v>
      </c>
      <c r="C59" s="41"/>
      <c r="D59" s="41"/>
      <c r="E59" s="41"/>
    </row>
    <row r="60" spans="1:5" ht="12.75" hidden="1">
      <c r="A60" s="10" t="s">
        <v>345</v>
      </c>
      <c r="B60" s="11" t="s">
        <v>346</v>
      </c>
      <c r="C60" s="41"/>
      <c r="D60" s="41"/>
      <c r="E60" s="41"/>
    </row>
    <row r="61" spans="1:5" ht="25.5" hidden="1">
      <c r="A61" s="10" t="s">
        <v>347</v>
      </c>
      <c r="B61" s="11" t="s">
        <v>348</v>
      </c>
      <c r="C61" s="41"/>
      <c r="D61" s="41"/>
      <c r="E61" s="41"/>
    </row>
    <row r="62" spans="1:5" ht="25.5">
      <c r="A62" s="6" t="s">
        <v>349</v>
      </c>
      <c r="B62" s="9" t="s">
        <v>350</v>
      </c>
      <c r="C62" s="40">
        <f>C63+C65+C72+C75+C77</f>
        <v>264308</v>
      </c>
      <c r="D62" s="40">
        <f>D63+D65+D72+D75+D77</f>
        <v>0</v>
      </c>
      <c r="E62" s="40">
        <f>E63+E65+E72+E75+E77</f>
        <v>271491</v>
      </c>
    </row>
    <row r="63" spans="1:5" s="20" customFormat="1" ht="25.5" hidden="1">
      <c r="A63" s="6" t="s">
        <v>351</v>
      </c>
      <c r="B63" s="7" t="s">
        <v>352</v>
      </c>
      <c r="C63" s="40">
        <f>C64</f>
        <v>0</v>
      </c>
      <c r="D63" s="40">
        <f>D64</f>
        <v>0</v>
      </c>
      <c r="E63" s="40">
        <f>E64</f>
        <v>0</v>
      </c>
    </row>
    <row r="64" spans="1:5" ht="25.5" hidden="1">
      <c r="A64" s="10" t="s">
        <v>353</v>
      </c>
      <c r="B64" s="11" t="s">
        <v>354</v>
      </c>
      <c r="C64" s="41"/>
      <c r="D64" s="41"/>
      <c r="E64" s="41"/>
    </row>
    <row r="65" spans="1:5" s="20" customFormat="1" ht="63.75">
      <c r="A65" s="6" t="s">
        <v>355</v>
      </c>
      <c r="B65" s="7" t="s">
        <v>238</v>
      </c>
      <c r="C65" s="40">
        <f>C66+C68+C70</f>
        <v>256720</v>
      </c>
      <c r="D65" s="40">
        <f>D66+D68+D70</f>
        <v>0</v>
      </c>
      <c r="E65" s="40">
        <f>E66+E68+E70</f>
        <v>262774</v>
      </c>
    </row>
    <row r="66" spans="1:5" s="15" customFormat="1" ht="51">
      <c r="A66" s="13" t="s">
        <v>356</v>
      </c>
      <c r="B66" s="14" t="s">
        <v>357</v>
      </c>
      <c r="C66" s="42">
        <f>C67</f>
        <v>170375</v>
      </c>
      <c r="D66" s="42">
        <f>D67</f>
        <v>0</v>
      </c>
      <c r="E66" s="42">
        <f>E67</f>
        <v>170375</v>
      </c>
    </row>
    <row r="67" spans="1:5" s="15" customFormat="1" ht="51">
      <c r="A67" s="10" t="s">
        <v>358</v>
      </c>
      <c r="B67" s="11" t="s">
        <v>239</v>
      </c>
      <c r="C67" s="37">
        <v>170375</v>
      </c>
      <c r="D67" s="37"/>
      <c r="E67" s="37">
        <v>170375</v>
      </c>
    </row>
    <row r="68" spans="1:5" s="15" customFormat="1" ht="57" customHeight="1">
      <c r="A68" s="17" t="s">
        <v>359</v>
      </c>
      <c r="B68" s="18" t="s">
        <v>240</v>
      </c>
      <c r="C68" s="42">
        <f>C69</f>
        <v>12098</v>
      </c>
      <c r="D68" s="42">
        <f>D69</f>
        <v>0</v>
      </c>
      <c r="E68" s="42">
        <f>E69</f>
        <v>12098</v>
      </c>
    </row>
    <row r="69" spans="1:5" ht="57" customHeight="1">
      <c r="A69" s="10" t="s">
        <v>360</v>
      </c>
      <c r="B69" s="11" t="s">
        <v>361</v>
      </c>
      <c r="C69" s="41">
        <v>12098</v>
      </c>
      <c r="D69" s="41"/>
      <c r="E69" s="41">
        <v>12098</v>
      </c>
    </row>
    <row r="70" spans="1:5" s="15" customFormat="1" ht="56.25" customHeight="1">
      <c r="A70" s="13" t="s">
        <v>362</v>
      </c>
      <c r="B70" s="14" t="s">
        <v>363</v>
      </c>
      <c r="C70" s="42">
        <f>C71</f>
        <v>74247</v>
      </c>
      <c r="D70" s="42">
        <f>D71</f>
        <v>0</v>
      </c>
      <c r="E70" s="42">
        <f>E71</f>
        <v>80301</v>
      </c>
    </row>
    <row r="71" spans="1:5" ht="51">
      <c r="A71" s="10" t="s">
        <v>364</v>
      </c>
      <c r="B71" s="11" t="s">
        <v>365</v>
      </c>
      <c r="C71" s="41">
        <v>74247</v>
      </c>
      <c r="D71" s="41"/>
      <c r="E71" s="41">
        <v>80301</v>
      </c>
    </row>
    <row r="72" spans="1:5" s="20" customFormat="1" ht="12.75">
      <c r="A72" s="21" t="s">
        <v>366</v>
      </c>
      <c r="B72" s="7" t="s">
        <v>367</v>
      </c>
      <c r="C72" s="40">
        <f aca="true" t="shared" si="0" ref="C72:E73">C73</f>
        <v>912</v>
      </c>
      <c r="D72" s="40">
        <f t="shared" si="0"/>
        <v>0</v>
      </c>
      <c r="E72" s="40">
        <f t="shared" si="0"/>
        <v>912</v>
      </c>
    </row>
    <row r="73" spans="1:5" s="15" customFormat="1" ht="38.25">
      <c r="A73" s="22" t="s">
        <v>368</v>
      </c>
      <c r="B73" s="14" t="s">
        <v>369</v>
      </c>
      <c r="C73" s="42">
        <f t="shared" si="0"/>
        <v>912</v>
      </c>
      <c r="D73" s="42">
        <f t="shared" si="0"/>
        <v>0</v>
      </c>
      <c r="E73" s="42">
        <f t="shared" si="0"/>
        <v>912</v>
      </c>
    </row>
    <row r="74" spans="1:5" ht="38.25">
      <c r="A74" s="23" t="s">
        <v>370</v>
      </c>
      <c r="B74" s="11" t="s">
        <v>371</v>
      </c>
      <c r="C74" s="41">
        <v>912</v>
      </c>
      <c r="D74" s="41"/>
      <c r="E74" s="41">
        <v>912</v>
      </c>
    </row>
    <row r="75" spans="1:5" ht="63.75" hidden="1">
      <c r="A75" s="21" t="s">
        <v>372</v>
      </c>
      <c r="B75" s="24" t="s">
        <v>241</v>
      </c>
      <c r="C75" s="41">
        <f>C76</f>
        <v>0</v>
      </c>
      <c r="D75" s="41">
        <f>D76</f>
        <v>0</v>
      </c>
      <c r="E75" s="41">
        <f>E76</f>
        <v>0</v>
      </c>
    </row>
    <row r="76" spans="1:5" ht="63.75" hidden="1">
      <c r="A76" s="25" t="s">
        <v>373</v>
      </c>
      <c r="B76" s="11" t="s">
        <v>242</v>
      </c>
      <c r="C76" s="41">
        <v>0</v>
      </c>
      <c r="D76" s="41">
        <v>0</v>
      </c>
      <c r="E76" s="41">
        <v>0</v>
      </c>
    </row>
    <row r="77" spans="1:5" s="20" customFormat="1" ht="57.75" customHeight="1">
      <c r="A77" s="6" t="s">
        <v>374</v>
      </c>
      <c r="B77" s="24" t="s">
        <v>375</v>
      </c>
      <c r="C77" s="40">
        <f>C80+C78</f>
        <v>6676</v>
      </c>
      <c r="D77" s="40">
        <f>D80</f>
        <v>0</v>
      </c>
      <c r="E77" s="40">
        <f>E80+E78</f>
        <v>7805</v>
      </c>
    </row>
    <row r="78" spans="1:5" s="20" customFormat="1" ht="25.5">
      <c r="A78" s="13" t="s">
        <v>141</v>
      </c>
      <c r="B78" s="18" t="s">
        <v>142</v>
      </c>
      <c r="C78" s="42">
        <f>C79</f>
        <v>2254</v>
      </c>
      <c r="D78" s="43">
        <f>D79</f>
        <v>0</v>
      </c>
      <c r="E78" s="42">
        <f>E79</f>
        <v>2554</v>
      </c>
    </row>
    <row r="79" spans="1:5" s="20" customFormat="1" ht="25.5">
      <c r="A79" s="10" t="s">
        <v>143</v>
      </c>
      <c r="B79" s="19" t="s">
        <v>144</v>
      </c>
      <c r="C79" s="41">
        <v>2254</v>
      </c>
      <c r="D79" s="37"/>
      <c r="E79" s="41">
        <v>2554</v>
      </c>
    </row>
    <row r="80" spans="1:5" ht="63.75">
      <c r="A80" s="26" t="s">
        <v>376</v>
      </c>
      <c r="B80" s="18" t="s">
        <v>377</v>
      </c>
      <c r="C80" s="43">
        <f>C81</f>
        <v>4422</v>
      </c>
      <c r="D80" s="43">
        <f>D81</f>
        <v>0</v>
      </c>
      <c r="E80" s="43">
        <f>E81</f>
        <v>5251</v>
      </c>
    </row>
    <row r="81" spans="1:5" s="38" customFormat="1" ht="51">
      <c r="A81" s="35" t="s">
        <v>378</v>
      </c>
      <c r="B81" s="36" t="s">
        <v>379</v>
      </c>
      <c r="C81" s="37">
        <v>4422</v>
      </c>
      <c r="D81" s="37"/>
      <c r="E81" s="37">
        <v>5251</v>
      </c>
    </row>
    <row r="82" spans="1:5" ht="12.75">
      <c r="A82" s="6" t="s">
        <v>380</v>
      </c>
      <c r="B82" s="9" t="s">
        <v>381</v>
      </c>
      <c r="C82" s="40">
        <f>C83</f>
        <v>9326</v>
      </c>
      <c r="D82" s="40">
        <f>D83</f>
        <v>0</v>
      </c>
      <c r="E82" s="40">
        <f>E83</f>
        <v>9885</v>
      </c>
    </row>
    <row r="83" spans="1:5" ht="12.75">
      <c r="A83" s="10" t="s">
        <v>382</v>
      </c>
      <c r="B83" s="11" t="s">
        <v>383</v>
      </c>
      <c r="C83" s="41">
        <v>9326</v>
      </c>
      <c r="D83" s="41"/>
      <c r="E83" s="41">
        <v>9885</v>
      </c>
    </row>
    <row r="84" spans="1:5" ht="25.5">
      <c r="A84" s="6" t="s">
        <v>384</v>
      </c>
      <c r="B84" s="9" t="s">
        <v>385</v>
      </c>
      <c r="C84" s="40">
        <f>C85+C87+C90</f>
        <v>20958</v>
      </c>
      <c r="D84" s="40">
        <f>D85+D87+D90</f>
        <v>0</v>
      </c>
      <c r="E84" s="40">
        <f>E85+E87+E90</f>
        <v>19237</v>
      </c>
    </row>
    <row r="85" spans="1:5" s="15" customFormat="1" ht="12.75" hidden="1">
      <c r="A85" s="27" t="s">
        <v>386</v>
      </c>
      <c r="B85" s="16" t="s">
        <v>387</v>
      </c>
      <c r="C85" s="42">
        <f>C86</f>
        <v>0</v>
      </c>
      <c r="D85" s="42">
        <f>D86</f>
        <v>0</v>
      </c>
      <c r="E85" s="42">
        <f>E86</f>
        <v>0</v>
      </c>
    </row>
    <row r="86" spans="1:5" ht="25.5" hidden="1">
      <c r="A86" s="25" t="s">
        <v>388</v>
      </c>
      <c r="B86" s="28" t="s">
        <v>389</v>
      </c>
      <c r="C86" s="41">
        <v>0</v>
      </c>
      <c r="D86" s="41"/>
      <c r="E86" s="41">
        <v>0</v>
      </c>
    </row>
    <row r="87" spans="1:5" s="15" customFormat="1" ht="51">
      <c r="A87" s="27" t="s">
        <v>390</v>
      </c>
      <c r="B87" s="16" t="s">
        <v>391</v>
      </c>
      <c r="C87" s="42">
        <f aca="true" t="shared" si="1" ref="C87:E88">C88</f>
        <v>11921</v>
      </c>
      <c r="D87" s="42">
        <f t="shared" si="1"/>
        <v>0</v>
      </c>
      <c r="E87" s="42">
        <f t="shared" si="1"/>
        <v>10200</v>
      </c>
    </row>
    <row r="88" spans="1:5" ht="63.75">
      <c r="A88" s="25" t="s">
        <v>392</v>
      </c>
      <c r="B88" s="28" t="s">
        <v>243</v>
      </c>
      <c r="C88" s="41">
        <f t="shared" si="1"/>
        <v>11921</v>
      </c>
      <c r="D88" s="41">
        <f t="shared" si="1"/>
        <v>0</v>
      </c>
      <c r="E88" s="41">
        <f t="shared" si="1"/>
        <v>10200</v>
      </c>
    </row>
    <row r="89" spans="1:5" ht="63.75">
      <c r="A89" s="25" t="s">
        <v>393</v>
      </c>
      <c r="B89" s="28" t="s">
        <v>244</v>
      </c>
      <c r="C89" s="41">
        <v>11921</v>
      </c>
      <c r="D89" s="41"/>
      <c r="E89" s="41">
        <v>10200</v>
      </c>
    </row>
    <row r="90" spans="1:5" ht="44.25" customHeight="1">
      <c r="A90" s="26" t="s">
        <v>270</v>
      </c>
      <c r="B90" s="29" t="s">
        <v>0</v>
      </c>
      <c r="C90" s="43">
        <f>C91+C93</f>
        <v>9037</v>
      </c>
      <c r="D90" s="43">
        <f>D91+D93</f>
        <v>0</v>
      </c>
      <c r="E90" s="43">
        <f>E91+E93</f>
        <v>9037</v>
      </c>
    </row>
    <row r="91" spans="1:5" ht="25.5">
      <c r="A91" s="30" t="s">
        <v>268</v>
      </c>
      <c r="B91" s="31" t="s">
        <v>1</v>
      </c>
      <c r="C91" s="41">
        <f>C92</f>
        <v>9037</v>
      </c>
      <c r="D91" s="41">
        <f>D92</f>
        <v>0</v>
      </c>
      <c r="E91" s="41">
        <f>E92</f>
        <v>9037</v>
      </c>
    </row>
    <row r="92" spans="1:5" ht="38.25">
      <c r="A92" s="30" t="s">
        <v>269</v>
      </c>
      <c r="B92" s="28" t="s">
        <v>2</v>
      </c>
      <c r="C92" s="41">
        <v>9037</v>
      </c>
      <c r="D92" s="41"/>
      <c r="E92" s="41">
        <v>9037</v>
      </c>
    </row>
    <row r="93" spans="1:5" ht="51" hidden="1">
      <c r="A93" s="30" t="s">
        <v>3</v>
      </c>
      <c r="B93" s="31" t="s">
        <v>4</v>
      </c>
      <c r="C93" s="41">
        <f>C94</f>
        <v>0</v>
      </c>
      <c r="D93" s="41">
        <f>D94</f>
        <v>0</v>
      </c>
      <c r="E93" s="41">
        <f>E94</f>
        <v>0</v>
      </c>
    </row>
    <row r="94" spans="1:5" ht="51" hidden="1">
      <c r="A94" s="30" t="s">
        <v>5</v>
      </c>
      <c r="B94" s="28" t="s">
        <v>6</v>
      </c>
      <c r="C94" s="41"/>
      <c r="D94" s="41"/>
      <c r="E94" s="41"/>
    </row>
    <row r="95" spans="1:5" ht="12.75">
      <c r="A95" s="6" t="s">
        <v>7</v>
      </c>
      <c r="B95" s="9" t="s">
        <v>8</v>
      </c>
      <c r="C95" s="40">
        <f aca="true" t="shared" si="2" ref="C95:E96">C96</f>
        <v>0</v>
      </c>
      <c r="D95" s="40">
        <f t="shared" si="2"/>
        <v>0</v>
      </c>
      <c r="E95" s="40">
        <f t="shared" si="2"/>
        <v>0</v>
      </c>
    </row>
    <row r="96" spans="1:5" s="15" customFormat="1" ht="25.5">
      <c r="A96" s="27" t="s">
        <v>9</v>
      </c>
      <c r="B96" s="16" t="s">
        <v>10</v>
      </c>
      <c r="C96" s="42">
        <f t="shared" si="2"/>
        <v>0</v>
      </c>
      <c r="D96" s="42">
        <f t="shared" si="2"/>
        <v>0</v>
      </c>
      <c r="E96" s="42">
        <f t="shared" si="2"/>
        <v>0</v>
      </c>
    </row>
    <row r="97" spans="1:5" ht="25.5">
      <c r="A97" s="25" t="s">
        <v>11</v>
      </c>
      <c r="B97" s="28" t="s">
        <v>12</v>
      </c>
      <c r="C97" s="41">
        <f>2423-2423</f>
        <v>0</v>
      </c>
      <c r="D97" s="41"/>
      <c r="E97" s="41">
        <v>0</v>
      </c>
    </row>
    <row r="98" spans="1:5" ht="12.75">
      <c r="A98" s="6" t="s">
        <v>13</v>
      </c>
      <c r="B98" s="9" t="s">
        <v>14</v>
      </c>
      <c r="C98" s="40">
        <f>C99+C102+C103+C106+C108+C116+C117+C118+C119+C104</f>
        <v>10545</v>
      </c>
      <c r="D98" s="40">
        <f>D99+D102+D103+D106+D108+D116+D117+D118+D119</f>
        <v>0</v>
      </c>
      <c r="E98" s="40">
        <f>E99+E102+E103+E106+E108+E116+E117+E118+E119</f>
        <v>10770</v>
      </c>
    </row>
    <row r="99" spans="1:5" ht="25.5">
      <c r="A99" s="17" t="s">
        <v>15</v>
      </c>
      <c r="B99" s="29" t="s">
        <v>16</v>
      </c>
      <c r="C99" s="37">
        <f>C100+C101</f>
        <v>341</v>
      </c>
      <c r="D99" s="37">
        <f>D100+D101</f>
        <v>0</v>
      </c>
      <c r="E99" s="37">
        <f>E100+E101</f>
        <v>369</v>
      </c>
    </row>
    <row r="100" spans="1:5" ht="51">
      <c r="A100" s="32" t="s">
        <v>17</v>
      </c>
      <c r="B100" s="28" t="s">
        <v>245</v>
      </c>
      <c r="C100" s="37">
        <v>194</v>
      </c>
      <c r="D100" s="37"/>
      <c r="E100" s="37">
        <v>210</v>
      </c>
    </row>
    <row r="101" spans="1:5" ht="38.25">
      <c r="A101" s="32" t="s">
        <v>23</v>
      </c>
      <c r="B101" s="28" t="s">
        <v>24</v>
      </c>
      <c r="C101" s="37">
        <v>147</v>
      </c>
      <c r="D101" s="37"/>
      <c r="E101" s="37">
        <v>159</v>
      </c>
    </row>
    <row r="102" spans="1:5" ht="42" customHeight="1">
      <c r="A102" s="17" t="s">
        <v>61</v>
      </c>
      <c r="B102" s="29" t="s">
        <v>62</v>
      </c>
      <c r="C102" s="37">
        <v>1356</v>
      </c>
      <c r="D102" s="37"/>
      <c r="E102" s="37">
        <v>1466</v>
      </c>
    </row>
    <row r="103" spans="1:5" ht="41.25" customHeight="1">
      <c r="A103" s="17" t="s">
        <v>63</v>
      </c>
      <c r="B103" s="29" t="s">
        <v>64</v>
      </c>
      <c r="C103" s="37">
        <v>311</v>
      </c>
      <c r="D103" s="37"/>
      <c r="E103" s="37">
        <v>336</v>
      </c>
    </row>
    <row r="104" spans="1:5" ht="35.25" customHeight="1" hidden="1">
      <c r="A104" s="17" t="s">
        <v>249</v>
      </c>
      <c r="B104" s="29" t="s">
        <v>250</v>
      </c>
      <c r="C104" s="37">
        <f>C105</f>
        <v>0</v>
      </c>
      <c r="D104" s="37"/>
      <c r="E104" s="37"/>
    </row>
    <row r="105" spans="1:5" ht="41.25" customHeight="1" hidden="1">
      <c r="A105" s="32" t="s">
        <v>251</v>
      </c>
      <c r="B105" s="31" t="s">
        <v>252</v>
      </c>
      <c r="C105" s="37"/>
      <c r="D105" s="37"/>
      <c r="E105" s="37"/>
    </row>
    <row r="106" spans="1:5" ht="15" customHeight="1" hidden="1">
      <c r="A106" s="17" t="s">
        <v>65</v>
      </c>
      <c r="B106" s="29" t="s">
        <v>66</v>
      </c>
      <c r="C106" s="37">
        <f>C107</f>
        <v>0</v>
      </c>
      <c r="D106" s="37">
        <f>D107</f>
        <v>0</v>
      </c>
      <c r="E106" s="37">
        <f>E107</f>
        <v>0</v>
      </c>
    </row>
    <row r="107" spans="1:5" ht="38.25" hidden="1">
      <c r="A107" s="32" t="s">
        <v>67</v>
      </c>
      <c r="B107" s="31" t="s">
        <v>68</v>
      </c>
      <c r="C107" s="37"/>
      <c r="D107" s="37"/>
      <c r="E107" s="37"/>
    </row>
    <row r="108" spans="1:5" ht="63.75">
      <c r="A108" s="17" t="s">
        <v>69</v>
      </c>
      <c r="B108" s="29" t="s">
        <v>246</v>
      </c>
      <c r="C108" s="43">
        <f>C109+C110+C111+C112+C114</f>
        <v>142</v>
      </c>
      <c r="D108" s="43">
        <f>D109+D110+D111+D112+D114</f>
        <v>0</v>
      </c>
      <c r="E108" s="43">
        <f>E109+E110+E111+E112+E114</f>
        <v>145</v>
      </c>
    </row>
    <row r="109" spans="1:5" ht="16.5" customHeight="1" hidden="1">
      <c r="A109" s="32" t="s">
        <v>70</v>
      </c>
      <c r="B109" s="31" t="s">
        <v>71</v>
      </c>
      <c r="C109" s="37"/>
      <c r="D109" s="37"/>
      <c r="E109" s="37"/>
    </row>
    <row r="110" spans="1:5" ht="25.5">
      <c r="A110" s="32" t="s">
        <v>72</v>
      </c>
      <c r="B110" s="31" t="s">
        <v>73</v>
      </c>
      <c r="C110" s="37">
        <v>110</v>
      </c>
      <c r="D110" s="37"/>
      <c r="E110" s="37">
        <v>110</v>
      </c>
    </row>
    <row r="111" spans="1:5" ht="12.75">
      <c r="A111" s="32" t="s">
        <v>74</v>
      </c>
      <c r="B111" s="31" t="s">
        <v>75</v>
      </c>
      <c r="C111" s="37">
        <v>32</v>
      </c>
      <c r="D111" s="37"/>
      <c r="E111" s="37">
        <v>35</v>
      </c>
    </row>
    <row r="112" spans="1:5" ht="12.75" hidden="1">
      <c r="A112" s="32" t="s">
        <v>76</v>
      </c>
      <c r="B112" s="31" t="s">
        <v>77</v>
      </c>
      <c r="C112" s="37">
        <f>C113</f>
        <v>0</v>
      </c>
      <c r="D112" s="37">
        <f>D113</f>
        <v>0</v>
      </c>
      <c r="E112" s="37">
        <f>E113</f>
        <v>0</v>
      </c>
    </row>
    <row r="113" spans="1:5" ht="38.25" hidden="1">
      <c r="A113" s="32" t="s">
        <v>78</v>
      </c>
      <c r="B113" s="31" t="s">
        <v>79</v>
      </c>
      <c r="C113" s="37"/>
      <c r="D113" s="37"/>
      <c r="E113" s="37"/>
    </row>
    <row r="114" spans="1:5" ht="17.25" customHeight="1" hidden="1">
      <c r="A114" s="32" t="s">
        <v>80</v>
      </c>
      <c r="B114" s="31" t="s">
        <v>81</v>
      </c>
      <c r="C114" s="37">
        <f>C115</f>
        <v>0</v>
      </c>
      <c r="D114" s="37">
        <f>D115</f>
        <v>0</v>
      </c>
      <c r="E114" s="37">
        <f>E115</f>
        <v>0</v>
      </c>
    </row>
    <row r="115" spans="1:5" ht="38.25" hidden="1">
      <c r="A115" s="32" t="s">
        <v>82</v>
      </c>
      <c r="B115" s="31" t="s">
        <v>83</v>
      </c>
      <c r="C115" s="37"/>
      <c r="D115" s="37"/>
      <c r="E115" s="37"/>
    </row>
    <row r="116" spans="1:5" ht="25.5" hidden="1">
      <c r="A116" s="17" t="s">
        <v>84</v>
      </c>
      <c r="B116" s="29" t="s">
        <v>85</v>
      </c>
      <c r="C116" s="43"/>
      <c r="D116" s="43"/>
      <c r="E116" s="43"/>
    </row>
    <row r="117" spans="1:5" ht="38.25" hidden="1">
      <c r="A117" s="17" t="s">
        <v>86</v>
      </c>
      <c r="B117" s="29" t="s">
        <v>87</v>
      </c>
      <c r="C117" s="43">
        <v>0</v>
      </c>
      <c r="D117" s="43"/>
      <c r="E117" s="43">
        <v>0</v>
      </c>
    </row>
    <row r="118" spans="1:5" ht="25.5">
      <c r="A118" s="17" t="s">
        <v>88</v>
      </c>
      <c r="B118" s="29" t="s">
        <v>89</v>
      </c>
      <c r="C118" s="43">
        <v>4045</v>
      </c>
      <c r="D118" s="43"/>
      <c r="E118" s="43">
        <v>4040</v>
      </c>
    </row>
    <row r="119" spans="1:5" ht="25.5">
      <c r="A119" s="17" t="s">
        <v>90</v>
      </c>
      <c r="B119" s="29" t="s">
        <v>91</v>
      </c>
      <c r="C119" s="43">
        <f>C120</f>
        <v>4350</v>
      </c>
      <c r="D119" s="43">
        <f>D120</f>
        <v>0</v>
      </c>
      <c r="E119" s="43">
        <f>E120</f>
        <v>4414</v>
      </c>
    </row>
    <row r="120" spans="1:5" ht="25.5">
      <c r="A120" s="32" t="s">
        <v>92</v>
      </c>
      <c r="B120" s="31" t="s">
        <v>93</v>
      </c>
      <c r="C120" s="37">
        <f>4181+169</f>
        <v>4350</v>
      </c>
      <c r="D120" s="37"/>
      <c r="E120" s="37">
        <f>4240+174</f>
        <v>4414</v>
      </c>
    </row>
    <row r="121" spans="1:5" ht="12.75">
      <c r="A121" s="6" t="s">
        <v>94</v>
      </c>
      <c r="B121" s="7" t="s">
        <v>95</v>
      </c>
      <c r="C121" s="40">
        <f>C122+C124</f>
        <v>58</v>
      </c>
      <c r="D121" s="40">
        <f>D122+D124</f>
        <v>0</v>
      </c>
      <c r="E121" s="40">
        <f>E122+E124</f>
        <v>30</v>
      </c>
    </row>
    <row r="122" spans="1:5" ht="18.75" customHeight="1" hidden="1">
      <c r="A122" s="13" t="s">
        <v>96</v>
      </c>
      <c r="B122" s="14" t="s">
        <v>97</v>
      </c>
      <c r="C122" s="42">
        <f>C123</f>
        <v>0</v>
      </c>
      <c r="D122" s="42">
        <f>D123</f>
        <v>0</v>
      </c>
      <c r="E122" s="42">
        <f>E123</f>
        <v>0</v>
      </c>
    </row>
    <row r="123" spans="1:5" ht="17.25" customHeight="1" hidden="1">
      <c r="A123" s="10" t="s">
        <v>98</v>
      </c>
      <c r="B123" s="11" t="s">
        <v>99</v>
      </c>
      <c r="C123" s="41"/>
      <c r="D123" s="41"/>
      <c r="E123" s="41"/>
    </row>
    <row r="124" spans="1:5" ht="12.75">
      <c r="A124" s="13" t="s">
        <v>100</v>
      </c>
      <c r="B124" s="14" t="s">
        <v>101</v>
      </c>
      <c r="C124" s="42">
        <f>C125</f>
        <v>58</v>
      </c>
      <c r="D124" s="42">
        <f>D125</f>
        <v>0</v>
      </c>
      <c r="E124" s="42">
        <f>E125</f>
        <v>30</v>
      </c>
    </row>
    <row r="125" spans="1:5" s="12" customFormat="1" ht="12.75">
      <c r="A125" s="10" t="s">
        <v>102</v>
      </c>
      <c r="B125" s="11" t="s">
        <v>103</v>
      </c>
      <c r="C125" s="41">
        <v>58</v>
      </c>
      <c r="D125" s="41"/>
      <c r="E125" s="41">
        <v>30</v>
      </c>
    </row>
    <row r="126" spans="1:5" ht="38.25" hidden="1">
      <c r="A126" s="6" t="s">
        <v>104</v>
      </c>
      <c r="B126" s="7" t="s">
        <v>105</v>
      </c>
      <c r="C126" s="40">
        <f aca="true" t="shared" si="3" ref="C126:E127">C127</f>
        <v>0</v>
      </c>
      <c r="D126" s="40">
        <f t="shared" si="3"/>
        <v>0</v>
      </c>
      <c r="E126" s="40">
        <f t="shared" si="3"/>
        <v>0</v>
      </c>
    </row>
    <row r="127" spans="1:5" s="15" customFormat="1" ht="25.5" hidden="1">
      <c r="A127" s="13" t="s">
        <v>106</v>
      </c>
      <c r="B127" s="14" t="s">
        <v>107</v>
      </c>
      <c r="C127" s="42">
        <f t="shared" si="3"/>
        <v>0</v>
      </c>
      <c r="D127" s="42">
        <f t="shared" si="3"/>
        <v>0</v>
      </c>
      <c r="E127" s="42">
        <f t="shared" si="3"/>
        <v>0</v>
      </c>
    </row>
    <row r="128" spans="1:5" s="12" customFormat="1" ht="25.5" hidden="1">
      <c r="A128" s="10" t="s">
        <v>108</v>
      </c>
      <c r="B128" s="11" t="s">
        <v>145</v>
      </c>
      <c r="C128" s="41"/>
      <c r="D128" s="41"/>
      <c r="E128" s="41"/>
    </row>
    <row r="129" spans="1:5" s="20" customFormat="1" ht="12.75" hidden="1">
      <c r="A129" s="6" t="s">
        <v>146</v>
      </c>
      <c r="B129" s="7" t="s">
        <v>147</v>
      </c>
      <c r="C129" s="40">
        <f>C130</f>
        <v>0</v>
      </c>
      <c r="D129" s="40">
        <f>D130</f>
        <v>0</v>
      </c>
      <c r="E129" s="40">
        <f>E130</f>
        <v>0</v>
      </c>
    </row>
    <row r="130" spans="1:5" s="12" customFormat="1" ht="12.75" hidden="1">
      <c r="A130" s="10" t="s">
        <v>148</v>
      </c>
      <c r="B130" s="11" t="s">
        <v>149</v>
      </c>
      <c r="C130" s="41"/>
      <c r="D130" s="41"/>
      <c r="E130" s="41"/>
    </row>
    <row r="131" spans="1:5" ht="12.75">
      <c r="A131" s="6" t="s">
        <v>150</v>
      </c>
      <c r="B131" s="9" t="s">
        <v>151</v>
      </c>
      <c r="C131" s="40">
        <f>C132+C170</f>
        <v>514346.70000000007</v>
      </c>
      <c r="E131" s="40">
        <f>E132+E170</f>
        <v>559260.7000000001</v>
      </c>
    </row>
    <row r="132" spans="1:5" ht="25.5">
      <c r="A132" s="21" t="s">
        <v>152</v>
      </c>
      <c r="B132" s="7" t="s">
        <v>153</v>
      </c>
      <c r="C132" s="40">
        <f>C133+C137+C144+C165</f>
        <v>514346.70000000007</v>
      </c>
      <c r="E132" s="40">
        <f>E133+E137+E144+E165</f>
        <v>559260.7000000001</v>
      </c>
    </row>
    <row r="133" spans="1:5" ht="25.5">
      <c r="A133" s="27" t="s">
        <v>154</v>
      </c>
      <c r="B133" s="16" t="s">
        <v>155</v>
      </c>
      <c r="C133" s="42">
        <f>C134</f>
        <v>19470.4</v>
      </c>
      <c r="E133" s="42">
        <f>E136</f>
        <v>22389.6</v>
      </c>
    </row>
    <row r="134" spans="1:5" ht="15" customHeight="1">
      <c r="A134" s="10" t="s">
        <v>156</v>
      </c>
      <c r="B134" s="11" t="s">
        <v>157</v>
      </c>
      <c r="C134" s="41">
        <f>C135+C136</f>
        <v>19470.4</v>
      </c>
      <c r="E134" s="41">
        <f>E135+E136</f>
        <v>22389.6</v>
      </c>
    </row>
    <row r="135" spans="1:5" ht="25.5" hidden="1">
      <c r="A135" s="10" t="s">
        <v>158</v>
      </c>
      <c r="B135" s="11" t="s">
        <v>159</v>
      </c>
      <c r="C135" s="41">
        <v>0</v>
      </c>
      <c r="E135" s="41">
        <v>0</v>
      </c>
    </row>
    <row r="136" spans="1:5" ht="21.75" customHeight="1" hidden="1">
      <c r="A136" s="10" t="s">
        <v>160</v>
      </c>
      <c r="B136" s="11" t="s">
        <v>161</v>
      </c>
      <c r="C136" s="41">
        <v>19470.4</v>
      </c>
      <c r="E136" s="41">
        <v>22389.6</v>
      </c>
    </row>
    <row r="137" spans="1:5" ht="25.5" hidden="1">
      <c r="A137" s="27" t="s">
        <v>162</v>
      </c>
      <c r="B137" s="16" t="s">
        <v>163</v>
      </c>
      <c r="C137" s="42">
        <v>0</v>
      </c>
      <c r="E137" s="42">
        <v>0</v>
      </c>
    </row>
    <row r="138" spans="1:5" ht="12.75" hidden="1">
      <c r="A138" s="30" t="s">
        <v>164</v>
      </c>
      <c r="B138" s="31" t="s">
        <v>165</v>
      </c>
      <c r="C138" s="37">
        <f>C139</f>
        <v>0</v>
      </c>
      <c r="E138" s="37">
        <f>E139</f>
        <v>0</v>
      </c>
    </row>
    <row r="139" spans="1:5" ht="25.5" hidden="1">
      <c r="A139" s="30" t="s">
        <v>166</v>
      </c>
      <c r="B139" s="31" t="s">
        <v>167</v>
      </c>
      <c r="C139" s="37"/>
      <c r="E139" s="37"/>
    </row>
    <row r="140" spans="1:5" ht="38.25" hidden="1">
      <c r="A140" s="25" t="s">
        <v>40</v>
      </c>
      <c r="B140" s="11" t="s">
        <v>41</v>
      </c>
      <c r="C140" s="37">
        <f>C141</f>
        <v>0</v>
      </c>
      <c r="E140" s="37">
        <f>E141</f>
        <v>0</v>
      </c>
    </row>
    <row r="141" spans="1:5" ht="38.25" hidden="1">
      <c r="A141" s="25" t="s">
        <v>42</v>
      </c>
      <c r="B141" s="11" t="s">
        <v>43</v>
      </c>
      <c r="C141" s="37">
        <v>0</v>
      </c>
      <c r="E141" s="37">
        <v>0</v>
      </c>
    </row>
    <row r="142" spans="1:5" ht="12.75" hidden="1">
      <c r="A142" s="25" t="s">
        <v>168</v>
      </c>
      <c r="B142" s="11" t="s">
        <v>169</v>
      </c>
      <c r="C142" s="37">
        <f>C143</f>
        <v>0</v>
      </c>
      <c r="E142" s="37">
        <f>E143</f>
        <v>0</v>
      </c>
    </row>
    <row r="143" spans="1:5" ht="12.75" hidden="1">
      <c r="A143" s="25" t="s">
        <v>170</v>
      </c>
      <c r="B143" s="11" t="s">
        <v>171</v>
      </c>
      <c r="C143" s="37"/>
      <c r="E143" s="37"/>
    </row>
    <row r="144" spans="1:5" ht="25.5">
      <c r="A144" s="27" t="s">
        <v>172</v>
      </c>
      <c r="B144" s="18" t="s">
        <v>173</v>
      </c>
      <c r="C144" s="42">
        <f>C145+C147+C149+C151+C153+C155+C157+C159+C161+C163</f>
        <v>472036.10000000003</v>
      </c>
      <c r="E144" s="42">
        <f>E145+E147+E149+E151+E153+E155+E157+E159+E161+E163</f>
        <v>516873.20000000007</v>
      </c>
    </row>
    <row r="145" spans="1:5" ht="28.5" customHeight="1">
      <c r="A145" s="30" t="s">
        <v>174</v>
      </c>
      <c r="B145" s="19" t="s">
        <v>175</v>
      </c>
      <c r="C145" s="37">
        <f>C146</f>
        <v>4042.5</v>
      </c>
      <c r="E145" s="37">
        <f>E146</f>
        <v>4369.9</v>
      </c>
    </row>
    <row r="146" spans="1:5" ht="29.25" customHeight="1">
      <c r="A146" s="30" t="s">
        <v>176</v>
      </c>
      <c r="B146" s="19" t="s">
        <v>177</v>
      </c>
      <c r="C146" s="37">
        <v>4042.5</v>
      </c>
      <c r="E146" s="37">
        <v>4369.9</v>
      </c>
    </row>
    <row r="147" spans="1:5" ht="38.25" hidden="1">
      <c r="A147" s="25" t="s">
        <v>178</v>
      </c>
      <c r="B147" s="19" t="s">
        <v>179</v>
      </c>
      <c r="C147" s="37">
        <f>C148</f>
        <v>0</v>
      </c>
      <c r="E147" s="37">
        <f>E148</f>
        <v>0</v>
      </c>
    </row>
    <row r="148" spans="1:5" ht="38.25" hidden="1">
      <c r="A148" s="25" t="s">
        <v>180</v>
      </c>
      <c r="B148" s="19" t="s">
        <v>181</v>
      </c>
      <c r="C148" s="37"/>
      <c r="E148" s="37"/>
    </row>
    <row r="149" spans="1:5" ht="25.5" hidden="1">
      <c r="A149" s="25" t="s">
        <v>182</v>
      </c>
      <c r="B149" s="19" t="s">
        <v>183</v>
      </c>
      <c r="C149" s="37">
        <f>C150</f>
        <v>0</v>
      </c>
      <c r="E149" s="37">
        <f>E150</f>
        <v>0</v>
      </c>
    </row>
    <row r="150" spans="1:5" ht="38.25" hidden="1">
      <c r="A150" s="25" t="s">
        <v>184</v>
      </c>
      <c r="B150" s="19" t="s">
        <v>185</v>
      </c>
      <c r="C150" s="37"/>
      <c r="E150" s="37"/>
    </row>
    <row r="151" spans="1:5" ht="25.5">
      <c r="A151" s="25" t="s">
        <v>186</v>
      </c>
      <c r="B151" s="11" t="s">
        <v>187</v>
      </c>
      <c r="C151" s="37">
        <f>C152</f>
        <v>10988</v>
      </c>
      <c r="E151" s="37">
        <f>E152</f>
        <v>10980</v>
      </c>
    </row>
    <row r="152" spans="1:5" ht="25.5">
      <c r="A152" s="25" t="s">
        <v>188</v>
      </c>
      <c r="B152" s="11" t="s">
        <v>189</v>
      </c>
      <c r="C152" s="37">
        <v>10988</v>
      </c>
      <c r="E152" s="37">
        <v>10980</v>
      </c>
    </row>
    <row r="153" spans="1:5" ht="25.5">
      <c r="A153" s="25" t="s">
        <v>190</v>
      </c>
      <c r="B153" s="11" t="s">
        <v>191</v>
      </c>
      <c r="C153" s="37">
        <f>C154</f>
        <v>436455.7</v>
      </c>
      <c r="E153" s="37">
        <f>E154</f>
        <v>480973.4</v>
      </c>
    </row>
    <row r="154" spans="1:5" ht="25.5">
      <c r="A154" s="25" t="s">
        <v>192</v>
      </c>
      <c r="B154" s="28" t="s">
        <v>193</v>
      </c>
      <c r="C154" s="37">
        <f>438282.7-1827</f>
        <v>436455.7</v>
      </c>
      <c r="E154" s="37">
        <f>482819.4-1846</f>
        <v>480973.4</v>
      </c>
    </row>
    <row r="155" spans="1:5" ht="51" hidden="1">
      <c r="A155" s="25" t="s">
        <v>194</v>
      </c>
      <c r="B155" s="11" t="s">
        <v>195</v>
      </c>
      <c r="C155" s="37">
        <f>C156</f>
        <v>0</v>
      </c>
      <c r="E155" s="37">
        <f>E156</f>
        <v>0</v>
      </c>
    </row>
    <row r="156" spans="1:5" ht="51" hidden="1">
      <c r="A156" s="25" t="s">
        <v>196</v>
      </c>
      <c r="B156" s="11" t="s">
        <v>197</v>
      </c>
      <c r="C156" s="37"/>
      <c r="E156" s="37"/>
    </row>
    <row r="157" spans="1:5" ht="114.75">
      <c r="A157" s="25" t="s">
        <v>198</v>
      </c>
      <c r="B157" s="11" t="s">
        <v>44</v>
      </c>
      <c r="C157" s="37">
        <f>C158</f>
        <v>4541.9</v>
      </c>
      <c r="E157" s="37">
        <f>E158</f>
        <v>4541.9</v>
      </c>
    </row>
    <row r="158" spans="1:5" ht="114.75">
      <c r="A158" s="25" t="s">
        <v>199</v>
      </c>
      <c r="B158" s="11" t="s">
        <v>45</v>
      </c>
      <c r="C158" s="37">
        <v>4541.9</v>
      </c>
      <c r="E158" s="37">
        <v>4541.9</v>
      </c>
    </row>
    <row r="159" spans="1:5" ht="64.5" customHeight="1" hidden="1">
      <c r="A159" s="25" t="s">
        <v>200</v>
      </c>
      <c r="B159" s="11" t="s">
        <v>55</v>
      </c>
      <c r="C159" s="37">
        <f>C160</f>
        <v>0</v>
      </c>
      <c r="E159" s="37">
        <f>E160</f>
        <v>0</v>
      </c>
    </row>
    <row r="160" spans="1:5" ht="56.25" customHeight="1" hidden="1">
      <c r="A160" s="25" t="s">
        <v>201</v>
      </c>
      <c r="B160" s="11" t="s">
        <v>56</v>
      </c>
      <c r="C160" s="37"/>
      <c r="E160" s="37"/>
    </row>
    <row r="161" spans="1:5" ht="45.75" customHeight="1">
      <c r="A161" s="25" t="s">
        <v>206</v>
      </c>
      <c r="B161" s="11" t="s">
        <v>207</v>
      </c>
      <c r="C161" s="37">
        <f>C162</f>
        <v>16008</v>
      </c>
      <c r="E161" s="37">
        <f>E162</f>
        <v>16008</v>
      </c>
    </row>
    <row r="162" spans="1:5" ht="45.75" customHeight="1">
      <c r="A162" s="25" t="s">
        <v>208</v>
      </c>
      <c r="B162" s="11" t="s">
        <v>209</v>
      </c>
      <c r="C162" s="37">
        <v>16008</v>
      </c>
      <c r="E162" s="37">
        <v>16008</v>
      </c>
    </row>
    <row r="163" spans="1:5" ht="12.75" hidden="1">
      <c r="A163" s="25" t="s">
        <v>210</v>
      </c>
      <c r="B163" s="11" t="s">
        <v>211</v>
      </c>
      <c r="C163" s="37">
        <f>C164</f>
        <v>0</v>
      </c>
      <c r="E163" s="37">
        <f>E164</f>
        <v>0</v>
      </c>
    </row>
    <row r="164" spans="1:5" ht="12.75" hidden="1">
      <c r="A164" s="30" t="s">
        <v>212</v>
      </c>
      <c r="B164" s="31" t="s">
        <v>213</v>
      </c>
      <c r="C164" s="37"/>
      <c r="E164" s="37"/>
    </row>
    <row r="165" spans="1:5" ht="12.75">
      <c r="A165" s="26" t="s">
        <v>214</v>
      </c>
      <c r="B165" s="29" t="s">
        <v>215</v>
      </c>
      <c r="C165" s="43">
        <f>C166+C168</f>
        <v>22840.199999999997</v>
      </c>
      <c r="E165" s="43">
        <f>E166+E168</f>
        <v>19997.9</v>
      </c>
    </row>
    <row r="166" spans="1:5" ht="63.75">
      <c r="A166" s="30" t="s">
        <v>216</v>
      </c>
      <c r="B166" s="31" t="s">
        <v>53</v>
      </c>
      <c r="C166" s="37">
        <f>C167</f>
        <v>22023.1</v>
      </c>
      <c r="E166" s="37">
        <f>E167</f>
        <v>19114.5</v>
      </c>
    </row>
    <row r="167" spans="1:5" ht="63.75">
      <c r="A167" s="30" t="s">
        <v>217</v>
      </c>
      <c r="B167" s="31" t="s">
        <v>54</v>
      </c>
      <c r="C167" s="37">
        <v>22023.1</v>
      </c>
      <c r="E167" s="37">
        <v>19114.5</v>
      </c>
    </row>
    <row r="168" spans="1:5" ht="12.75">
      <c r="A168" s="30" t="s">
        <v>218</v>
      </c>
      <c r="B168" s="31" t="s">
        <v>219</v>
      </c>
      <c r="C168" s="37">
        <f>C169</f>
        <v>817.1</v>
      </c>
      <c r="E168" s="37">
        <f>E169</f>
        <v>883.4</v>
      </c>
    </row>
    <row r="169" spans="1:5" ht="25.5">
      <c r="A169" s="30" t="s">
        <v>220</v>
      </c>
      <c r="B169" s="31" t="s">
        <v>221</v>
      </c>
      <c r="C169" s="37">
        <v>817.1</v>
      </c>
      <c r="E169" s="37">
        <v>883.4</v>
      </c>
    </row>
    <row r="170" spans="1:5" ht="12.75" hidden="1">
      <c r="A170" s="21" t="s">
        <v>222</v>
      </c>
      <c r="B170" s="7" t="s">
        <v>223</v>
      </c>
      <c r="C170" s="40">
        <f>C171</f>
        <v>0</v>
      </c>
      <c r="E170" s="40">
        <f>E171</f>
        <v>0</v>
      </c>
    </row>
    <row r="171" spans="1:5" s="12" customFormat="1" ht="12.75" hidden="1">
      <c r="A171" s="10" t="s">
        <v>224</v>
      </c>
      <c r="B171" s="11" t="s">
        <v>225</v>
      </c>
      <c r="C171" s="41"/>
      <c r="D171" s="50"/>
      <c r="E171" s="41"/>
    </row>
    <row r="172" spans="1:5" ht="27" customHeight="1">
      <c r="A172" s="6" t="s">
        <v>226</v>
      </c>
      <c r="B172" s="9" t="s">
        <v>227</v>
      </c>
      <c r="C172" s="40">
        <f>C173+C174</f>
        <v>244424</v>
      </c>
      <c r="E172" s="40">
        <f>E173+E174</f>
        <v>269439</v>
      </c>
    </row>
    <row r="173" spans="1:5" ht="20.25" customHeight="1">
      <c r="A173" s="10" t="s">
        <v>228</v>
      </c>
      <c r="B173" s="28" t="s">
        <v>229</v>
      </c>
      <c r="C173" s="41">
        <v>197841</v>
      </c>
      <c r="E173" s="41">
        <v>217921</v>
      </c>
    </row>
    <row r="174" spans="1:5" ht="25.5">
      <c r="A174" s="10" t="s">
        <v>230</v>
      </c>
      <c r="B174" s="28" t="s">
        <v>231</v>
      </c>
      <c r="C174" s="41">
        <v>46583</v>
      </c>
      <c r="E174" s="41">
        <v>51518</v>
      </c>
    </row>
    <row r="175" spans="1:5" s="34" customFormat="1" ht="22.5" customHeight="1">
      <c r="A175" s="6"/>
      <c r="B175" s="33" t="s">
        <v>232</v>
      </c>
      <c r="C175" s="44">
        <f>C13+C131+C172</f>
        <v>2815965.7</v>
      </c>
      <c r="D175" s="61"/>
      <c r="E175" s="44">
        <f>E13+E131+E172</f>
        <v>3021823.7</v>
      </c>
    </row>
    <row r="176" spans="1:2" ht="12.75">
      <c r="A176" s="34"/>
      <c r="B176" s="34"/>
    </row>
    <row r="177" spans="1:2" ht="12.75">
      <c r="A177" s="34"/>
      <c r="B177" s="34"/>
    </row>
    <row r="178" spans="1:2" ht="12.75">
      <c r="A178" s="34"/>
      <c r="B178" s="34"/>
    </row>
    <row r="179" spans="1:2" ht="12.75">
      <c r="A179" s="34"/>
      <c r="B179" s="34"/>
    </row>
    <row r="180" spans="1:2" ht="12.75">
      <c r="A180" s="34"/>
      <c r="B180" s="34"/>
    </row>
    <row r="181" spans="1:2" ht="12.75">
      <c r="A181" s="34"/>
      <c r="B181" s="34"/>
    </row>
    <row r="182" spans="1:2" ht="12.75">
      <c r="A182" s="34"/>
      <c r="B182" s="34"/>
    </row>
    <row r="183" spans="1:2" ht="12.75">
      <c r="A183" s="34"/>
      <c r="B183" s="34"/>
    </row>
    <row r="184" spans="1:2" ht="12.75">
      <c r="A184" s="34"/>
      <c r="B184" s="34"/>
    </row>
    <row r="185" spans="1:2" ht="12.75">
      <c r="A185" s="34"/>
      <c r="B185" s="34"/>
    </row>
    <row r="186" spans="1:2" ht="12.75">
      <c r="A186" s="34"/>
      <c r="B186" s="34"/>
    </row>
    <row r="187" spans="1:2" ht="12.75">
      <c r="A187" s="34"/>
      <c r="B187" s="34"/>
    </row>
    <row r="188" spans="1:2" ht="12.75">
      <c r="A188" s="34"/>
      <c r="B188" s="34"/>
    </row>
    <row r="189" spans="1:2" ht="12.75">
      <c r="A189" s="34"/>
      <c r="B189" s="34"/>
    </row>
    <row r="190" spans="1:2" ht="12.75">
      <c r="A190" s="34"/>
      <c r="B190" s="34"/>
    </row>
    <row r="191" spans="1:2" ht="12.75">
      <c r="A191" s="34"/>
      <c r="B191" s="34"/>
    </row>
    <row r="192" spans="1:2" ht="12.75">
      <c r="A192" s="34"/>
      <c r="B192" s="34"/>
    </row>
    <row r="193" spans="1:2" ht="12.75">
      <c r="A193" s="34"/>
      <c r="B193" s="34"/>
    </row>
    <row r="194" spans="1:2" ht="12.75">
      <c r="A194" s="34"/>
      <c r="B194" s="34"/>
    </row>
    <row r="195" spans="1:2" ht="12.75">
      <c r="A195" s="34"/>
      <c r="B195" s="34"/>
    </row>
    <row r="196" spans="1:2" ht="12.75">
      <c r="A196" s="34"/>
      <c r="B196" s="34"/>
    </row>
    <row r="197" spans="1:2" ht="12.75">
      <c r="A197" s="34"/>
      <c r="B197" s="34"/>
    </row>
    <row r="198" spans="1:2" ht="12.75">
      <c r="A198" s="34"/>
      <c r="B198" s="34"/>
    </row>
    <row r="199" spans="1:2" ht="12.75">
      <c r="A199" s="34"/>
      <c r="B199" s="34"/>
    </row>
    <row r="200" spans="1:2" ht="12.75">
      <c r="A200" s="34"/>
      <c r="B200" s="34"/>
    </row>
    <row r="201" spans="1:2" ht="12.75">
      <c r="A201" s="34"/>
      <c r="B201" s="34"/>
    </row>
    <row r="202" spans="1:2" ht="12.75">
      <c r="A202" s="34"/>
      <c r="B202" s="34"/>
    </row>
    <row r="203" spans="1:2" ht="12.75">
      <c r="A203" s="34"/>
      <c r="B203" s="34"/>
    </row>
    <row r="204" spans="1:2" ht="12.75">
      <c r="A204" s="34"/>
      <c r="B204" s="34"/>
    </row>
    <row r="205" spans="1:2" ht="12.75">
      <c r="A205" s="34"/>
      <c r="B205" s="34"/>
    </row>
    <row r="206" spans="1:2" ht="12.75">
      <c r="A206" s="34"/>
      <c r="B206" s="34"/>
    </row>
    <row r="207" spans="1:2" ht="12.75">
      <c r="A207" s="34"/>
      <c r="B207" s="34"/>
    </row>
    <row r="208" spans="1:2" ht="12.75">
      <c r="A208" s="34"/>
      <c r="B208" s="34"/>
    </row>
    <row r="209" spans="1:2" ht="12.75">
      <c r="A209" s="34"/>
      <c r="B209" s="34"/>
    </row>
    <row r="210" spans="1:2" ht="12.75">
      <c r="A210" s="34"/>
      <c r="B210" s="34"/>
    </row>
    <row r="211" spans="1:2" ht="12.75">
      <c r="A211" s="34"/>
      <c r="B211" s="34"/>
    </row>
    <row r="212" spans="1:2" ht="12.75">
      <c r="A212" s="34"/>
      <c r="B212" s="34"/>
    </row>
    <row r="213" spans="1:2" ht="12.75">
      <c r="A213" s="34"/>
      <c r="B213" s="34"/>
    </row>
    <row r="214" spans="1:2" ht="12.75">
      <c r="A214" s="34"/>
      <c r="B214" s="34"/>
    </row>
    <row r="215" spans="1:2" ht="12.75">
      <c r="A215" s="34"/>
      <c r="B215" s="34"/>
    </row>
    <row r="216" spans="1:2" ht="12.75">
      <c r="A216" s="34"/>
      <c r="B216" s="34"/>
    </row>
    <row r="217" spans="1:2" ht="12.75">
      <c r="A217" s="34"/>
      <c r="B217" s="34"/>
    </row>
    <row r="218" spans="1:2" ht="12.75">
      <c r="A218" s="34"/>
      <c r="B218" s="34"/>
    </row>
    <row r="219" spans="1:2" ht="12.75">
      <c r="A219" s="34"/>
      <c r="B219" s="34"/>
    </row>
    <row r="220" spans="1:2" ht="12.75">
      <c r="A220" s="34"/>
      <c r="B220" s="34"/>
    </row>
    <row r="221" spans="1:2" ht="12.75">
      <c r="A221" s="34"/>
      <c r="B221" s="34"/>
    </row>
    <row r="222" spans="1:2" ht="12.75">
      <c r="A222" s="34"/>
      <c r="B222" s="34"/>
    </row>
    <row r="223" spans="1:2" ht="12.75">
      <c r="A223" s="34"/>
      <c r="B223" s="34"/>
    </row>
    <row r="224" spans="1:2" ht="12.75">
      <c r="A224" s="34"/>
      <c r="B224" s="34"/>
    </row>
    <row r="225" spans="1:2" ht="12.75">
      <c r="A225" s="34"/>
      <c r="B225" s="34"/>
    </row>
    <row r="226" spans="1:2" ht="12.75">
      <c r="A226" s="34"/>
      <c r="B226" s="34"/>
    </row>
    <row r="227" spans="1:2" ht="12.75">
      <c r="A227" s="34"/>
      <c r="B227" s="34"/>
    </row>
    <row r="228" spans="1:2" ht="12.75">
      <c r="A228" s="34"/>
      <c r="B228" s="34"/>
    </row>
    <row r="229" spans="1:2" ht="12.75">
      <c r="A229" s="34"/>
      <c r="B229" s="34"/>
    </row>
    <row r="230" spans="1:2" ht="12.75">
      <c r="A230" s="34"/>
      <c r="B230" s="34"/>
    </row>
    <row r="231" spans="1:2" ht="12.75">
      <c r="A231" s="34"/>
      <c r="B231" s="34"/>
    </row>
    <row r="232" spans="1:2" ht="12.75">
      <c r="A232" s="34"/>
      <c r="B232" s="34"/>
    </row>
    <row r="233" spans="1:2" ht="12.75">
      <c r="A233" s="34"/>
      <c r="B233" s="34"/>
    </row>
    <row r="234" spans="1:2" ht="12.75">
      <c r="A234" s="34"/>
      <c r="B234" s="34"/>
    </row>
    <row r="235" spans="1:2" ht="12.75">
      <c r="A235" s="34"/>
      <c r="B235" s="34"/>
    </row>
    <row r="236" spans="1:2" ht="12.75">
      <c r="A236" s="34"/>
      <c r="B236" s="34"/>
    </row>
    <row r="237" spans="1:2" ht="12.75">
      <c r="A237" s="34"/>
      <c r="B237" s="34"/>
    </row>
    <row r="238" spans="1:2" ht="12.75">
      <c r="A238" s="34"/>
      <c r="B238" s="34"/>
    </row>
    <row r="239" spans="1:2" ht="12.75">
      <c r="A239" s="34"/>
      <c r="B239" s="34"/>
    </row>
    <row r="240" spans="1:2" ht="12.75">
      <c r="A240" s="34"/>
      <c r="B240" s="34"/>
    </row>
    <row r="241" spans="1:2" ht="12.75">
      <c r="A241" s="34"/>
      <c r="B241" s="34"/>
    </row>
    <row r="242" spans="1:2" ht="12.75">
      <c r="A242" s="34"/>
      <c r="B242" s="34"/>
    </row>
    <row r="243" spans="1:2" ht="12.75">
      <c r="A243" s="34"/>
      <c r="B243" s="34"/>
    </row>
    <row r="244" spans="1:2" ht="12.75">
      <c r="A244" s="34"/>
      <c r="B244" s="34"/>
    </row>
    <row r="245" spans="1:2" ht="12.75">
      <c r="A245" s="34"/>
      <c r="B245" s="34"/>
    </row>
    <row r="246" spans="1:2" ht="12.75">
      <c r="A246" s="34"/>
      <c r="B246" s="34"/>
    </row>
    <row r="247" spans="1:2" ht="12.75">
      <c r="A247" s="34"/>
      <c r="B247" s="34"/>
    </row>
    <row r="248" spans="1:2" ht="12.75">
      <c r="A248" s="34"/>
      <c r="B248" s="34"/>
    </row>
    <row r="249" spans="1:2" ht="12.75">
      <c r="A249" s="34"/>
      <c r="B249" s="34"/>
    </row>
    <row r="250" spans="1:2" ht="12.75">
      <c r="A250" s="34"/>
      <c r="B250" s="34"/>
    </row>
    <row r="251" spans="1:2" ht="12.75">
      <c r="A251" s="34"/>
      <c r="B251" s="34"/>
    </row>
    <row r="252" spans="1:2" ht="12.75">
      <c r="A252" s="34"/>
      <c r="B252" s="34"/>
    </row>
    <row r="253" spans="1:2" ht="12.75">
      <c r="A253" s="34"/>
      <c r="B253" s="34"/>
    </row>
    <row r="254" spans="1:2" ht="12.75">
      <c r="A254" s="34"/>
      <c r="B254" s="34"/>
    </row>
    <row r="255" spans="1:2" ht="12.75">
      <c r="A255" s="34"/>
      <c r="B255" s="34"/>
    </row>
    <row r="256" spans="1:2" ht="12.75">
      <c r="A256" s="34"/>
      <c r="B256" s="34"/>
    </row>
    <row r="257" spans="1:2" ht="12.75">
      <c r="A257" s="34"/>
      <c r="B257" s="34"/>
    </row>
    <row r="258" spans="1:2" ht="12.75">
      <c r="A258" s="34"/>
      <c r="B258" s="34"/>
    </row>
    <row r="259" spans="1:2" ht="12.75">
      <c r="A259" s="34"/>
      <c r="B259" s="34"/>
    </row>
    <row r="260" spans="1:2" ht="12.75">
      <c r="A260" s="34"/>
      <c r="B260" s="34"/>
    </row>
    <row r="261" spans="1:2" ht="12.75">
      <c r="A261" s="34"/>
      <c r="B261" s="34"/>
    </row>
    <row r="262" spans="1:2" ht="12.75">
      <c r="A262" s="34"/>
      <c r="B262" s="34"/>
    </row>
    <row r="263" spans="1:2" ht="12.75">
      <c r="A263" s="34"/>
      <c r="B263" s="34"/>
    </row>
    <row r="264" spans="1:2" ht="12.75">
      <c r="A264" s="34"/>
      <c r="B264" s="34"/>
    </row>
    <row r="265" spans="1:2" ht="12.75">
      <c r="A265" s="34"/>
      <c r="B265" s="34"/>
    </row>
    <row r="266" spans="1:2" ht="12.75">
      <c r="A266" s="34"/>
      <c r="B266" s="34"/>
    </row>
    <row r="267" spans="1:2" ht="12.75">
      <c r="A267" s="34"/>
      <c r="B267" s="34"/>
    </row>
    <row r="268" spans="1:2" ht="12.75">
      <c r="A268" s="34"/>
      <c r="B268" s="34"/>
    </row>
    <row r="269" spans="1:2" ht="12.75">
      <c r="A269" s="34"/>
      <c r="B269" s="34"/>
    </row>
    <row r="270" spans="1:2" ht="12.75">
      <c r="A270" s="34"/>
      <c r="B270" s="34"/>
    </row>
    <row r="271" spans="1:2" ht="12.75">
      <c r="A271" s="34"/>
      <c r="B271" s="34"/>
    </row>
    <row r="272" spans="1:2" ht="12.75">
      <c r="A272" s="34"/>
      <c r="B272" s="34"/>
    </row>
    <row r="273" spans="1:2" ht="12.75">
      <c r="A273" s="34"/>
      <c r="B273" s="34"/>
    </row>
    <row r="274" spans="1:2" ht="12.75">
      <c r="A274" s="34"/>
      <c r="B274" s="34"/>
    </row>
    <row r="275" spans="1:2" ht="12.75">
      <c r="A275" s="34"/>
      <c r="B275" s="34"/>
    </row>
    <row r="276" spans="1:2" ht="12.75">
      <c r="A276" s="34"/>
      <c r="B276" s="34"/>
    </row>
    <row r="277" spans="1:2" ht="12.75">
      <c r="A277" s="34"/>
      <c r="B277" s="34"/>
    </row>
    <row r="278" spans="1:2" ht="12.75">
      <c r="A278" s="34"/>
      <c r="B278" s="34"/>
    </row>
    <row r="279" spans="1:2" ht="12.75">
      <c r="A279" s="34"/>
      <c r="B279" s="34"/>
    </row>
    <row r="280" spans="1:2" ht="12.75">
      <c r="A280" s="34"/>
      <c r="B280" s="34"/>
    </row>
    <row r="281" spans="1:2" ht="12.75">
      <c r="A281" s="34"/>
      <c r="B281" s="34"/>
    </row>
    <row r="282" spans="1:2" ht="12.75">
      <c r="A282" s="34"/>
      <c r="B282" s="34"/>
    </row>
    <row r="283" spans="1:2" ht="12.75">
      <c r="A283" s="34"/>
      <c r="B283" s="34"/>
    </row>
    <row r="284" spans="1:2" ht="12.75">
      <c r="A284" s="34"/>
      <c r="B284" s="34"/>
    </row>
    <row r="285" spans="1:2" ht="12.75">
      <c r="A285" s="34"/>
      <c r="B285" s="34"/>
    </row>
    <row r="286" spans="1:2" ht="12.75">
      <c r="A286" s="34"/>
      <c r="B286" s="34"/>
    </row>
    <row r="287" spans="1:2" ht="12.75">
      <c r="A287" s="34"/>
      <c r="B287" s="34"/>
    </row>
    <row r="288" spans="1:2" ht="12.75">
      <c r="A288" s="34"/>
      <c r="B288" s="34"/>
    </row>
    <row r="289" spans="1:2" ht="12.75">
      <c r="A289" s="34"/>
      <c r="B289" s="34"/>
    </row>
    <row r="290" spans="1:2" ht="12.75">
      <c r="A290" s="34"/>
      <c r="B290" s="34"/>
    </row>
    <row r="291" spans="1:2" ht="12.75">
      <c r="A291" s="34"/>
      <c r="B291" s="34"/>
    </row>
    <row r="292" spans="1:2" ht="12.75">
      <c r="A292" s="34"/>
      <c r="B292" s="34"/>
    </row>
    <row r="293" spans="1:2" ht="12.75">
      <c r="A293" s="34"/>
      <c r="B293" s="34"/>
    </row>
    <row r="294" spans="1:2" ht="12.75">
      <c r="A294" s="34"/>
      <c r="B294" s="34"/>
    </row>
    <row r="295" spans="1:2" ht="12.75">
      <c r="A295" s="34"/>
      <c r="B295" s="34"/>
    </row>
    <row r="296" spans="1:2" ht="12.75">
      <c r="A296" s="34"/>
      <c r="B296" s="34"/>
    </row>
    <row r="297" spans="1:2" ht="12.75">
      <c r="A297" s="34"/>
      <c r="B297" s="34"/>
    </row>
    <row r="298" spans="1:2" ht="12.75">
      <c r="A298" s="34"/>
      <c r="B298" s="34"/>
    </row>
    <row r="299" spans="1:2" ht="12.75">
      <c r="A299" s="34"/>
      <c r="B299" s="34"/>
    </row>
    <row r="300" spans="1:2" ht="12.75">
      <c r="A300" s="34"/>
      <c r="B300" s="34"/>
    </row>
    <row r="301" spans="1:2" ht="12.75">
      <c r="A301" s="34"/>
      <c r="B301" s="34"/>
    </row>
    <row r="302" spans="1:2" ht="12.75">
      <c r="A302" s="34"/>
      <c r="B302" s="34"/>
    </row>
  </sheetData>
  <mergeCells count="9">
    <mergeCell ref="A5:E5"/>
    <mergeCell ref="L7:N7"/>
    <mergeCell ref="C7:E7"/>
    <mergeCell ref="F7:H7"/>
    <mergeCell ref="I7:K7"/>
    <mergeCell ref="O7:Q7"/>
    <mergeCell ref="R7:T7"/>
    <mergeCell ref="U7:W7"/>
    <mergeCell ref="X7:Z7"/>
  </mergeCells>
  <printOptions horizontalCentered="1"/>
  <pageMargins left="0.52" right="0.1968503937007874" top="0.22" bottom="0.16" header="0.27" footer="0.16"/>
  <pageSetup fitToHeight="1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</dc:creator>
  <cp:keywords/>
  <dc:description/>
  <cp:lastModifiedBy>28</cp:lastModifiedBy>
  <cp:lastPrinted>2009-12-18T10:44:48Z</cp:lastPrinted>
  <dcterms:created xsi:type="dcterms:W3CDTF">2008-08-26T04:05:50Z</dcterms:created>
  <dcterms:modified xsi:type="dcterms:W3CDTF">2009-12-18T10:46:58Z</dcterms:modified>
  <cp:category/>
  <cp:version/>
  <cp:contentType/>
  <cp:contentStatus/>
</cp:coreProperties>
</file>