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30" yWindow="255" windowWidth="15450" windowHeight="10320" activeTab="0"/>
  </bookViews>
  <sheets>
    <sheet name="2015-2016" sheetId="1" r:id="rId1"/>
  </sheets>
  <definedNames>
    <definedName name="_Date_">#REF!</definedName>
    <definedName name="_Otchet_Period_Source__AT_ObjectName">#REF!</definedName>
    <definedName name="_Period_">#REF!</definedName>
    <definedName name="_xlnm.Print_Titles" localSheetId="0">'2015-2016'!$11:$13</definedName>
  </definedNames>
  <calcPr fullCalcOnLoad="1"/>
</workbook>
</file>

<file path=xl/sharedStrings.xml><?xml version="1.0" encoding="utf-8"?>
<sst xmlns="http://schemas.openxmlformats.org/spreadsheetml/2006/main" count="496" uniqueCount="488">
  <si>
    <t>Субсидии бюджетам на закупку произведенных на территории государств - участников Единого экономического пространства автобусов, работающих на газомоторном топливе, трамваев и троллейбусов</t>
  </si>
  <si>
    <t>2 02 02156 00 0000 151</t>
  </si>
  <si>
    <t>2 02 02156 04 0000 151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</si>
  <si>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</si>
  <si>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1 08 07110 01 0000 110</t>
  </si>
  <si>
    <t xml:space="preserve">1 09 04052 04 0000 110 </t>
  </si>
  <si>
    <t>Денежные взыскания (штрафы) за нарушения законодательства Российской Федерации о промышленной безопасности</t>
  </si>
  <si>
    <t>1 16 45000 010000 140</t>
  </si>
  <si>
    <t>Денежные  взыскания  (штрафы)  и иные суммы, взыскиваемые с  лиц,  виновных  в  совершении преступлений, и в  возмещение  ущерба  имуществу</t>
  </si>
  <si>
    <t>1 16 21040 04 0000 140</t>
  </si>
  <si>
    <t>Денежные  взыскания  (штрафы)  и иные суммы, взыскиваемые с  лиц,  виновных  в  совершении преступлений, и в  возмещение  ущерба  имуществу,  зачисляемые в бюджеты городских округов</t>
  </si>
  <si>
    <t>1 16 23000 00 0000 140</t>
  </si>
  <si>
    <t>Доходы от возмещения ущерба при возникновении страховых случаев</t>
  </si>
  <si>
    <t>1 16 23040 04 0000 140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</si>
  <si>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</si>
  <si>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1 16 25010 01 0000 140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</si>
  <si>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</si>
  <si>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1 16 43000 010000 140</t>
  </si>
  <si>
    <t>1 16 90000 00 0000 140</t>
  </si>
  <si>
    <t>Прочие поступления от денежных взысканий (штрафов) и иных сумм в возмещение ущерба</t>
  </si>
  <si>
    <t>1 16 90040 04 0000 140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</si>
  <si>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</si>
  <si>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</si>
  <si>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</si>
  <si>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</si>
  <si>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1 17 01040 04 0000 180</t>
  </si>
  <si>
    <t>1 17 05000 00 0000 180</t>
  </si>
  <si>
    <t xml:space="preserve">Прочие неналоговые доходы </t>
  </si>
  <si>
    <t>1 17 05040 04 0000 180</t>
  </si>
  <si>
    <t>Прочие неналоговые доходы  бюджетов городских округов</t>
  </si>
  <si>
    <t>2 00 00000 00 0000 000</t>
  </si>
  <si>
    <t>БЕЗВОЗМЕЗДНЫЕ ПОСТУПЛЕНИЯ</t>
  </si>
  <si>
    <t>2 02 00000 00 0000 000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</si>
  <si>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</si>
  <si>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</si>
  <si>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</si>
  <si>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</si>
  <si>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2 02 01001 04 0000 151</t>
  </si>
  <si>
    <t>Дотации бюджетам городских округов на выравнивание 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</si>
  <si>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</si>
  <si>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</si>
  <si>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2 02 02000 00 0000 151</t>
  </si>
  <si>
    <t xml:space="preserve">2 02 02008 00 0000 151  </t>
  </si>
  <si>
    <t>Субсидии бюджетам на обеспечение  жильем  молодых семей</t>
  </si>
  <si>
    <t xml:space="preserve">2 02 02008 04 0000 151  </t>
  </si>
  <si>
    <t>Субсидии бюджетам городских округов на обеспечение  жильем  молодых семей</t>
  </si>
  <si>
    <t xml:space="preserve"> 2 02 02077 00 0000 151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</si>
  <si>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</si>
  <si>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2 02 02077 04 0000 151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</si>
  <si>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</si>
  <si>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2 02 02079 00 0000 151</t>
  </si>
  <si>
    <t>2 02 03002 00 0000 151</t>
  </si>
  <si>
    <t>Субвенции бюджетам  на осуществление полномочий по подготовке проведения статистических переписей</t>
  </si>
  <si>
    <t>2 02 03002 04 0000 151</t>
  </si>
  <si>
    <t>2 02 03020 04 0000 151</t>
  </si>
  <si>
    <t>Субвенции бюджетам городских округов на выплату единовременного  пособия при  всех  формах  устройства  детей,  лишенных  родительского попечения, в семью</t>
  </si>
  <si>
    <t>2 02 03021 00 0000 151</t>
  </si>
  <si>
    <t>Субвенции бюджетам муниципальных образований на ежемесячное денежное вознаграждение за классное руководство</t>
  </si>
  <si>
    <t>2 02 03021 04 0000 151</t>
  </si>
  <si>
    <t>Субвенции бюджетам городских округов на  ежемесячное денежное вознаграждение за классное руководство</t>
  </si>
  <si>
    <t>2 02 03024 00 0000 151</t>
  </si>
  <si>
    <t xml:space="preserve">Субвенции местным бюджетам на выполнение передаваемых полномочий субъектов Российской Федерации </t>
  </si>
  <si>
    <t>2 02 03024 04 0000 151</t>
  </si>
  <si>
    <t>2 02 03026 00 0000 151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</si>
  <si>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</si>
  <si>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2 02 03026 04 0000 151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</si>
  <si>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</si>
  <si>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2 02 03029 00 0000 151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</si>
  <si>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</si>
  <si>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2 02 03029 04 0000 151</t>
  </si>
  <si>
    <t>Субвенции бюджетам городских округов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</si>
  <si>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2 02 03030 00 0000 151</t>
  </si>
  <si>
    <t>2 02 03030 04 0000 151</t>
  </si>
  <si>
    <t>2 02 03033 00 0000 151</t>
  </si>
  <si>
    <t>Субвенции бюджетам муниципальных образований на оздоровление детей</t>
  </si>
  <si>
    <t>2 02 03033 04 0000 151</t>
  </si>
  <si>
    <t>1 05 04010 02 0000 110</t>
  </si>
  <si>
    <t>1 05 04000 02 0000 110</t>
  </si>
  <si>
    <t>2 02 03034 00 0000 151</t>
  </si>
  <si>
    <t>2 02 03034 04 0000 151</t>
  </si>
  <si>
    <t>2 02 03055 00 0000 151</t>
  </si>
  <si>
    <t>Субвенции бюджетам муниципальных  образований  на  денежные  выплаты  медицинскому персоналу фельдшерско-акушерских   пунктов,  врачам, фельдшерам   и   медицинским   сестрам   скорой  медицинской помощи</t>
  </si>
  <si>
    <t>2 02 03055 04 0000 151</t>
  </si>
  <si>
    <t>Субвенции бюджетам городских округов  на  денежные  выплаты  медицинскому персоналу фельдшерско-акушерских   пунктов,  врачам, фельдшерам   и   медицинским   сестрам   скорой  медицинской помощи</t>
  </si>
  <si>
    <t>2 02 03069 00 0000 151</t>
  </si>
  <si>
    <t>2 02 03069 04 0000 151</t>
  </si>
  <si>
    <t>2 02 03070 00 0000 151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</si>
  <si>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</si>
  <si>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2 02 03070 04 0000 151</t>
  </si>
  <si>
    <t>2 02 03077 00 0000 151</t>
  </si>
  <si>
    <t>Субвенции бюджетам  на приобретение жилья гражданами, уволенными с военной службы (службы), и приравненными к ним лицами</t>
  </si>
  <si>
    <t>2 02 03077 04 0000 151</t>
  </si>
  <si>
    <t>Субвенции бюджетам городских округов на приобретение жилья гражданами, уволенными с военной службы (службы), и приравненными к ним лицами</t>
  </si>
  <si>
    <t>2 02 03999 00 0000 151</t>
  </si>
  <si>
    <t>Прочие субвенции</t>
  </si>
  <si>
    <t>2 02 03999 04 0000 151</t>
  </si>
  <si>
    <t>Прочие субвенции бюджетам городских округов</t>
  </si>
  <si>
    <t>2 02 04000 00 0000 151</t>
  </si>
  <si>
    <t>Иные межбюджетные трансферты</t>
  </si>
  <si>
    <t>2 02 04005 00 0000 151</t>
  </si>
  <si>
    <t>2 02 04005 04 0000 151</t>
  </si>
  <si>
    <t>2 02 04025 00 0000 151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</si>
  <si>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</si>
  <si>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</si>
  <si>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</si>
  <si>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2 02 04029 00 0000 151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</si>
  <si>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</si>
  <si>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2 02 04029 04 0000 151</t>
  </si>
  <si>
    <t>Межбюджетные трансферты, передаваемые бюджетам городских округов на реализацию дополнительных мероприятий, направленных на снижение напряженности на рынке труда</t>
  </si>
  <si>
    <t>2 02 04034 00 0000 151</t>
  </si>
  <si>
    <t>Межбюджетные трансферты, передаваемые бюджетам на реализацию программ  и мероприятий по модернизации здравоохранения</t>
  </si>
  <si>
    <t>2 02 04034 00 0001 151</t>
  </si>
  <si>
    <t>Межбюджетные трансферты, передаваемые бюджетам городских округов на реализацию программ  и мероприятий по модернизации здравоохранения в части укрепления материально-технической базы медицинских учреждений</t>
  </si>
  <si>
    <t>2 02 04034 04 0001 151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</si>
  <si>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</si>
  <si>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</si>
  <si>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</si>
  <si>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</si>
  <si>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</si>
  <si>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</si>
  <si>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</si>
  <si>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</si>
  <si>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</t>
  </si>
  <si>
    <t>Средства, получаемые от передачи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казенных), в зал</t>
  </si>
  <si>
    <t>Средства, получаемые от передачи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залог, в доверительно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</si>
  <si>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</si>
  <si>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</si>
  <si>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</si>
  <si>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</t>
  </si>
  <si>
    <t>Доходы от реализации имущества, находящегося в собственности  городских  округов  (за исключением имущества муниципальных бюджетных и автономных учреждений, а также имущества муниципальных унитарных   предприятий, в том  числе  казенных),  в   части   реа</t>
  </si>
  <si>
    <t>Денежные  взыскания (штрафы) за нарушение законодательства о налогах и  сборах, предусмотренные статьями 116, 118, 119.1,  пунктами 1 и 2 статьи 120, статьями 125,  126,  128,  129, 129.1,  132,  133,  134,  135,  135.1  Налогового кодекса Российской Феде</t>
  </si>
  <si>
    <t>Денежные   взыскания (штрафы) за  нарушение законодательства о недрах, об особо охраняемых  природных территориях, об охране и  использовании  животного мира, об  экологической  экспертизе,  в  области  охраны  окружающей   среды,   земельного  законодате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</si>
  <si>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</si>
  <si>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</t>
  </si>
  <si>
    <t>Субвенции бюджетам  на обеспечение жильем инвалидов  войны  и  инвалидов боевых действий, участников Великой Отечественной войны, ветеранов боевых действий, военнослужащих, проходивших военную службу в  период  с  22  июня 1941 года  по  3  сентября  1945</t>
  </si>
  <si>
    <t xml:space="preserve">Субвенции бюджетам городских округов на обеспечение жильем инвалидов  войны  и  инвалидов боевых действий, участников Великой Отечественной войны, ветеранов боевых действий, военнослужащих, проходивших военную службу в  период  с  22  июня 1941 года  по  </t>
  </si>
  <si>
    <t>Субвенции бюджетам муниципальных образований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</t>
  </si>
  <si>
    <t>Субвенции бюджетам городских округов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</si>
  <si>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</si>
  <si>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</si>
  <si>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</t>
  </si>
  <si>
    <t xml:space="preserve"> Межбюджетные трансферты, передаваемые бюджетам на  обеспечение равного  с  Министерством  внутренних  дел  Российской  Федерации  повышения   денежного довольствия  сотрудникам  и  заработной платы  работникам  подразделений  милиции   общественной  безо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</si>
  <si>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</si>
  <si>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Межбюджетные трансферты, передаваемые бюджетам городских округов на  обеспечение равного  с  Министерством  внутренних  дел  Российской  Федерации  повышения   денежного довольствия  сотрудникам  и  заработной платы  работникам  подразделений  милиции   </t>
  </si>
  <si>
    <t>Межбюджетные трансферты, передаваемые бюджетам на реализацию программ и мероприятий по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</t>
  </si>
  <si>
    <t>Межбюджетные трансферты, передаваемые бюджетам городских округов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</t>
  </si>
  <si>
    <t>изменения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</si>
  <si>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</si>
  <si>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Межбюджетные трансферты, передаваемые бюджетам городских округов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</si>
  <si>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2 02 04034 00 0002 151</t>
  </si>
  <si>
    <t>2 02 04034 04 0002 151</t>
  </si>
  <si>
    <t>2 02 04999 00 0000 151</t>
  </si>
  <si>
    <t>Прочие межбюджетные трансферты, передаваемые бюджетам</t>
  </si>
  <si>
    <t>2 02 04999 04 0000 151</t>
  </si>
  <si>
    <t>2 07 00000 00 0000 180</t>
  </si>
  <si>
    <t>2 07 04000 04 0000 180</t>
  </si>
  <si>
    <t>Прочие безвозмездные поступления в бюджеты городских округов</t>
  </si>
  <si>
    <t>Субсидии бюджетам городских округов на закупку произведенных на территории государств - участников Единого экономического пространства автобусов, работающих на газомоторном топливе, трамваев и троллейбусов</t>
  </si>
  <si>
    <t>2 18 00000 00 0000 000</t>
  </si>
  <si>
    <t>2 18 00000 00 0000 180</t>
  </si>
  <si>
    <t>Доходы бюджетов бюджетной системы Российской Федерации от возврата организациями остатков субсидий прошлых лет</t>
  </si>
  <si>
    <t>2 18 04000 04 0000 180</t>
  </si>
  <si>
    <t>Доходы бюджетов городских округов от возврата  организациями остатков субсидий прошлых лет</t>
  </si>
  <si>
    <t>2 18 04020 04 0000 180</t>
  </si>
  <si>
    <t>2 19 00000 00 0000 000</t>
  </si>
  <si>
    <t>2 19 04000 04 0000 151</t>
  </si>
  <si>
    <t xml:space="preserve">Возврат остатков субсидий, субвенций и иных межбюджетных трансфертов, имеющих целевое назначение, прошлых лет из  бюджетов городских округов </t>
  </si>
  <si>
    <t>ВСЕГО ДОХОДОВ:</t>
  </si>
  <si>
    <t>к решению Березниковской городской Думы</t>
  </si>
  <si>
    <t>1 03 02230 01 0000 110</t>
  </si>
  <si>
    <t>1 03 02240 01 0000 110</t>
  </si>
  <si>
    <t>1 03 02250 01 0000 110</t>
  </si>
  <si>
    <t>1 03 02260 01 0000 110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</si>
  <si>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</si>
  <si>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БЕЗВОЗМЕЗДНЫЕ ПОСТУПЛЕНИЯ ОТ ДРУГИХ БЮДЖЕТОВ БЮДЖЕТНОЙ СИСТЕМЫ РОССИЙСКОЙ ФЕДЕРАЦИИ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</si>
  <si>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</si>
  <si>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</si>
  <si>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тыс. руб.</t>
  </si>
  <si>
    <t>с учетом изменений</t>
  </si>
  <si>
    <t>Доходы   от   реализации   имущества, находящегося в  оперативном управлении  учреждений,  находящихся  в  ведении  органов  управления  городских округов  (за  исключением имущества муниципальных бюджетных и автономных учреждений),  в  части  реализаци</t>
  </si>
  <si>
    <t>1 14 02042 04 0000 410</t>
  </si>
  <si>
    <t>1 16 25000 00 0000 140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</si>
  <si>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</si>
  <si>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</si>
  <si>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</si>
  <si>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</si>
  <si>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</si>
  <si>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</si>
  <si>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1 11 01040 04 0000 120</t>
  </si>
  <si>
    <t>2 02 02088 00 0000 151</t>
  </si>
  <si>
    <t>2 02 02088 04 0000 151</t>
  </si>
  <si>
    <t>2 02 02088 04 0001 151</t>
  </si>
  <si>
    <t>2 02 03078 00 0000 151</t>
  </si>
  <si>
    <t>2 02 03078 04 0000 151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</si>
  <si>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</si>
  <si>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</si>
  <si>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</si>
  <si>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</si>
  <si>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</si>
  <si>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</si>
  <si>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Плата за иные виды негативного воздействия на окружающую среду</t>
  </si>
  <si>
    <t>Денежные взыскания (штрафы) за нарушение законодательства о недрах</t>
  </si>
  <si>
    <t>1 16 25030 01 0000 140</t>
  </si>
  <si>
    <t>Денежные взыскания (штрафы) за нарушение законодательства об охране и использовании животного мира</t>
  </si>
  <si>
    <t>1 16 25050 01 0000 140</t>
  </si>
  <si>
    <t>1 16 25060 01 0000 140</t>
  </si>
  <si>
    <t>1 16 25070 01 0000 140</t>
  </si>
  <si>
    <t>Денежные взыскания (штрафы) за нарушение  лесного законодательства</t>
  </si>
  <si>
    <t>1 16 25073 04 0000 140</t>
  </si>
  <si>
    <t>Денежные взыскания (штрафы) за нарушение лесного законодательства, установленное на лесных участках, находящихся в собственности  городских округов</t>
  </si>
  <si>
    <t>1 16 25080 01 0000 140</t>
  </si>
  <si>
    <t>Денежные взыскания (штрафы) за нарушение  водного законодательства</t>
  </si>
  <si>
    <t>1 16 25083 04 0000 140</t>
  </si>
  <si>
    <t>Денежные взыскания (штрафы) за нарушение  водного законодательства, установленное на водных объектах, находящихся в  собственности городских округов</t>
  </si>
  <si>
    <t>1 16 27000 01 0000 140</t>
  </si>
  <si>
    <t>2 02 02089 04 0002 151</t>
  </si>
  <si>
    <t>Денежные   взыскания   (штрафы)   за    нарушение Федерального закона "О пожарной безопасности"</t>
  </si>
  <si>
    <t>1 16 28000 01 0000 140</t>
  </si>
  <si>
    <t>Денежные   взыскания   (штрафы)   за    нарушение  законодательства в области обеспечения санитарно-эпидемиологического   благополучия   человека и законодательства в сфере защиты прав потребителей</t>
  </si>
  <si>
    <t>1 16 30000 01 0000 140</t>
  </si>
  <si>
    <t>Денежные взыскания (штрафы)  за  правонарушения в области дорожного движения</t>
  </si>
  <si>
    <t>1 16 30010 01 0000 140</t>
  </si>
  <si>
    <t xml:space="preserve">Денежные взыскания (штрафы)  за  нарушения правил перевозки крупногабаритных и тяжеловесных грузов по автомобильным дорогам общего пользования </t>
  </si>
  <si>
    <t>1 16 30013 01 0000 140</t>
  </si>
  <si>
    <t>Денежные взыскания (штрафы)  за  нарушения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</si>
  <si>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1 16 30030 01 0000 140</t>
  </si>
  <si>
    <t>Прочие денежные взыскания (штрафы)  за  правонарушения в области дорожного движения</t>
  </si>
  <si>
    <t>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</si>
  <si>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</si>
  <si>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1 16 33040 04 0000 140</t>
  </si>
  <si>
    <t>Субвенции бюджетам городских округов на осуществление полномочий по подготовке проведения статистических переписей</t>
  </si>
  <si>
    <t>2 02 03003 00 0000 151</t>
  </si>
  <si>
    <t>Субвенции бюджетам  на государственную регистрацию актов гражданского состояния</t>
  </si>
  <si>
    <t>2 02 03003 04 0000 151</t>
  </si>
  <si>
    <t>2 02 03007 00 0000 151</t>
  </si>
  <si>
    <t>Субвенции бюджетам  на составление (изменение) списков кандидатов в присяжные заседатели федеральных судов общей юрисдикции в Российской Федерации</t>
  </si>
  <si>
    <t>2 02 03007 04 0000 151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</si>
  <si>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</si>
  <si>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2 02 03020 00 0000 151</t>
  </si>
  <si>
    <t>Субвенции бюджетам  на выплату единовременного  пособия при  всех  формах  устройства  детей,  лишенных  родительского попечения, в семью</t>
  </si>
  <si>
    <t>Субсидии бюджетам на переселение граждан из жилищного фонда, признаннного непригодным для проживания, и (или) жилищного фонда с высоким уровнем износа (более 70 процентов)</t>
  </si>
  <si>
    <t>2 02 02079 04 0000 151</t>
  </si>
  <si>
    <t>Субсидии бюджетам городских округов на переселение граждан из жилищного фонда, признаннного непригодным для проживания, и (или) жилищного фонда с высоким уровнем износа (более 70 процентов)</t>
  </si>
  <si>
    <t>2 02 02089 00 0000 151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</si>
  <si>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</si>
  <si>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2 02 02089 04 0000 151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</si>
  <si>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</si>
  <si>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2 02 02089 04 0001 151</t>
  </si>
  <si>
    <t>2 02 02999 00 0000 151</t>
  </si>
  <si>
    <t>Прочие субсидии</t>
  </si>
  <si>
    <t>2 02 02999 04 0000 151</t>
  </si>
  <si>
    <t>2 02 03000 00 0000 151</t>
  </si>
  <si>
    <t xml:space="preserve">Субвенции бюджетам субъектов Российской Федерации и муниципальных образований </t>
  </si>
  <si>
    <t>2 02 03119 00 0000 151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</si>
  <si>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</si>
  <si>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2 02 03119 04 0000 151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</si>
  <si>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</si>
  <si>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2 07 04050 04 0000 180</t>
  </si>
  <si>
    <t>1 09 07032 04 0000 110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</si>
  <si>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</si>
  <si>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</si>
  <si>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1 13 02060 00 0000 130</t>
  </si>
  <si>
    <t>Доходы, поступающие в порядке возмещения  расходов, понесенных  в связи  эксплуатацией  имущества</t>
  </si>
  <si>
    <t>1 13 02064 04 0000 130</t>
  </si>
  <si>
    <t>Доходы, поступающие в порядке возмещения  расходов, понесенных  в связи  эксплуатацией  имущества городских округов</t>
  </si>
  <si>
    <t>2 18 04010 04 0000 180</t>
  </si>
  <si>
    <t>Доходы бюджетов городских округов от возврата бюджетными учреждениями остатков субсидий прошлых лет</t>
  </si>
  <si>
    <t>1 13 02000 00 0000 130</t>
  </si>
  <si>
    <t xml:space="preserve">Доходы от компенсации затрат государства
</t>
  </si>
  <si>
    <t>Плата за пользование водными объектами, находящимися в собственности городских округов</t>
  </si>
  <si>
    <t>Прочие доходы от оказания платных услуг (работ) получателями средств бюджетов городских округов</t>
  </si>
  <si>
    <t>Прочие доходы от компенсации затрат бюджетов городских округов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</si>
  <si>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</si>
  <si>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</si>
  <si>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</si>
  <si>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</si>
  <si>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</si>
  <si>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</si>
  <si>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Невыясненные поступления, зачисляемые в бюджеты городских округов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</si>
  <si>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</si>
  <si>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Прочие субсидии бюджетам городских округов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</si>
  <si>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</si>
  <si>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</si>
  <si>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оздоровление детей</t>
  </si>
  <si>
    <t>1 12 01070 01 0000 120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</si>
  <si>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</si>
  <si>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Субвенции бюджетам городских округов на модернизацию региональных систем общего образования</t>
  </si>
  <si>
    <t>Прочие межбюджетные трансферты, передаваемые бюджетам городских округов</t>
  </si>
  <si>
    <t>Доходы бюджетов городских округов от возврата автономными учреждениями остатков субсидий прошлых лет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</si>
  <si>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</si>
  <si>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</si>
  <si>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</si>
  <si>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</si>
  <si>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</si>
  <si>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</si>
  <si>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</si>
  <si>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1 01 02020 01 0000 110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</si>
  <si>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</si>
  <si>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</si>
  <si>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</si>
  <si>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</si>
  <si>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</si>
  <si>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</si>
  <si>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</si>
  <si>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1 05 02010 02 0000 110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</si>
  <si>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</si>
  <si>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</si>
  <si>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1 05 03000 01 0000 110</t>
  </si>
  <si>
    <t>Единый сельскохозяйственный налог</t>
  </si>
  <si>
    <t>1 05 03010 01 0000 110</t>
  </si>
  <si>
    <t>1 05 03020 01 0000 110</t>
  </si>
  <si>
    <t>Единый сельскохозяйственный налог (за налоговые периоды, истекшие до 1 января 2011 года)</t>
  </si>
  <si>
    <t>1 06 00000 00 0000 000</t>
  </si>
  <si>
    <t>НАЛОГИ НА ИМУЩЕСТВО</t>
  </si>
  <si>
    <t>1 06 01000 00 0000 110</t>
  </si>
  <si>
    <t>Налог на имущество  физических лиц</t>
  </si>
  <si>
    <t>1 06 01020 04 0000 110</t>
  </si>
  <si>
    <t>Налог на имущество  физических лиц, взимаемый по ставкам, применяемым к объектам налогообложения, расположенным в границах городских округов</t>
  </si>
  <si>
    <t>1 06 02000 02 0000 110</t>
  </si>
  <si>
    <t>Налог на имущество организаций</t>
  </si>
  <si>
    <t>1 06 02010 02 0000 110</t>
  </si>
  <si>
    <t>Налог на имущество организаций по  имуществу,  не входящему в Единую систему газоснабжения</t>
  </si>
  <si>
    <t>1 06 02020 02 0000 110</t>
  </si>
  <si>
    <t>Налог  на  имущество  организаций  по  имуществу,входящему в Единую систему газоснабжения</t>
  </si>
  <si>
    <t>1 06 04000 02 0000 110</t>
  </si>
  <si>
    <t>Транспортный налог</t>
  </si>
  <si>
    <t>1 06 04011 02 0000 110</t>
  </si>
  <si>
    <t>Транспортный налог с организаций</t>
  </si>
  <si>
    <t>1 06 04012 02 0000 110</t>
  </si>
  <si>
    <t>Код бюджетной классификации Российской Федерации</t>
  </si>
  <si>
    <t>Наименование доходов</t>
  </si>
  <si>
    <t>Транспортный налог с физических лиц</t>
  </si>
  <si>
    <t>1 06 06000 00 0000 110</t>
  </si>
  <si>
    <t>Земельный налог</t>
  </si>
  <si>
    <t>1 06 06010 00 0000 110</t>
  </si>
  <si>
    <t>Земельный налог, взимаемый по ставкам, установленным в соответствии с  подпунктом 1 пункта 1 статьи 394 Налогового  кодекса Российской Федерации</t>
  </si>
  <si>
    <t>1 06 06012 04 0000 110</t>
  </si>
  <si>
    <t>Земельный налог, взимаемый по ставкам, установленным в соответствии с подпунктом 1 пункта 1 статьи 394 Налогового  кодекса Российской Федерации и применяемым к объектам налогообложения, расположенным в границах городских округов</t>
  </si>
  <si>
    <t>1 06 06020 00 0000 110</t>
  </si>
  <si>
    <t>Земельный налог, взимаемый по ставкам, установленным в соответствии с подпунктом 2 пункта 1 статьи 394 Налогового  кодекса Российской Федерации</t>
  </si>
  <si>
    <t>1 06 06022 04 0000 110</t>
  </si>
  <si>
    <t>Земельный налог, взимаемый по ставкам, установленным в соответствии с подпунктом 2 пункта 1 статьи 394 Налогового  кодекса Российской Федерации и применяемым к объектам налогообложения, расположенным в границах городских округов</t>
  </si>
  <si>
    <t>1 08 00000 00 0000 000</t>
  </si>
  <si>
    <t>ГОСУДАРСТВЕННАЯ ПОШЛИНА</t>
  </si>
  <si>
    <t>1 08 03000 01 0000 110</t>
  </si>
  <si>
    <t xml:space="preserve">Государственная пошлина по делам, рассматриваемым в судах общей юрисдикции, мировыми судьями
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</si>
  <si>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</si>
  <si>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</si>
  <si>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1 08 07000 01 0000 110</t>
  </si>
  <si>
    <t xml:space="preserve">Государственная пошлина  за  государственную регистрацию, а также за совершение прочих  юридически  значимых  действий
</t>
  </si>
  <si>
    <t>1 08 07130 01 0000 110</t>
  </si>
  <si>
    <t>1 08 07140 01 0000 110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</si>
  <si>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</si>
  <si>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1 08 07150 01 0000 110</t>
  </si>
  <si>
    <t>Государственная пошлина за выдачу разрешения на установку рекламной конструкции</t>
  </si>
  <si>
    <t>1 08 07170 01 0000 110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</si>
  <si>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 тяжеловесных и (или) крупногабаритных грузов</t>
  </si>
  <si>
    <t>1 08 07173 01 0000 110</t>
  </si>
  <si>
    <t>1 09 00000 00 0000 000</t>
  </si>
  <si>
    <t>ЗАДОЛЖЕННОСТЬ И ПЕРЕРАСЧЕТЫ ПО ОТМЕНЕНЫМ НАЛОГАМ, СБОРАМ И ИНЫМ ОБЯЗАТЕЛЬНЫМ ПЛАТЕЖАМ</t>
  </si>
  <si>
    <t>1 09 01000 00 0000 110</t>
  </si>
  <si>
    <t>Доходы бюджета города Березники 
по группам, подгруппам, статьям классификации доходов бюджета 
на 2015-2016 годы</t>
  </si>
  <si>
    <t>от 16 декабря 2013 г. № 608</t>
  </si>
  <si>
    <t>Налог    на    прибыль     организаций, зачислявшийся до 1 января 2005  года  в  местные бюджеты</t>
  </si>
  <si>
    <t>1 09 01020 04 0000 110</t>
  </si>
  <si>
    <t>Налог    на    прибыль     организаций,  зачислявшийся до 1 января 2005 года  в  местные   бюджеты,   мобилизуемый    на  территориях городских округов</t>
  </si>
  <si>
    <t>1 09 04000 00 0000 110</t>
  </si>
  <si>
    <t>Налоги на имущество</t>
  </si>
  <si>
    <t>1 09 04040 01 0000 110</t>
  </si>
  <si>
    <t xml:space="preserve">Налог с имущества, переходящего в порядке наследования или дарения </t>
  </si>
  <si>
    <t xml:space="preserve">1 09 04050 00 0000 110 </t>
  </si>
  <si>
    <t xml:space="preserve">Земельный налог (по обязательствам, возникшим до 1 января 2006 года)
</t>
  </si>
  <si>
    <t xml:space="preserve">Земельный налог (по обязательствам, возникшим до 1 января 2006 года), мобилизуемый на территориях городских округов
</t>
  </si>
  <si>
    <t>1 09 07000 00 0000 110</t>
  </si>
  <si>
    <t>Прочие налоги и сборы (по отмененным местным налогам и сборам)</t>
  </si>
  <si>
    <t>1 09 07010 00 0000 110</t>
  </si>
  <si>
    <t>Налог на рекламу</t>
  </si>
  <si>
    <t>1 09 07010 04 0000 110</t>
  </si>
  <si>
    <t>Налог на рекламу, мобилизуемый на территориях городских округов</t>
  </si>
  <si>
    <t>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</si>
  <si>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</si>
  <si>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</si>
  <si>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</si>
  <si>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</si>
  <si>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1 09 07050 00 0000 110</t>
  </si>
  <si>
    <t>Прочие местные налоги и сборы</t>
  </si>
  <si>
    <t>1 09 07050 04 0000 110</t>
  </si>
  <si>
    <t>Прочие местные налоги и сборы, мобилизуемые на территориях городских округов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</si>
  <si>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</si>
  <si>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</si>
  <si>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1 11 03000 00 0000 120</t>
  </si>
  <si>
    <t xml:space="preserve">Проценты, полученные от предоставления бюджетных кредитов внутри страны </t>
  </si>
  <si>
    <t>1 11 03040 04 0000 120</t>
  </si>
  <si>
    <t>Проценты, полученные от предоставления бюджетных кредитов внутри страны за счет средств бюджетов городских округов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</si>
  <si>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</si>
  <si>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</si>
  <si>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</si>
  <si>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1 11 05012 04 0000 120</t>
  </si>
  <si>
    <t>1 11 05020 00 0000 120</t>
  </si>
  <si>
    <t>1 11 05024 04 0000 120</t>
  </si>
  <si>
    <t>1 11 05030 00 0000 120</t>
  </si>
  <si>
    <t>1 11 05034 04 0000 120</t>
  </si>
  <si>
    <t>1 11 07000 00 0000 120</t>
  </si>
  <si>
    <t>Платежи от государственных и муниципальных унитарных предприятий</t>
  </si>
  <si>
    <t>1 11 07010 00 0000 120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</si>
  <si>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</si>
  <si>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>1 11 07014 04 0000 120</t>
  </si>
  <si>
    <t>Доходы от перечисления части прибыли,  остающейся после уплаты налогов и иных обязательных платежей  муниципальных унитарных предприятий, созданных городскими округами</t>
  </si>
  <si>
    <t>1 11 08000 00 0000 120</t>
  </si>
  <si>
    <t>Субсидии бюджетам бюджетной системы Российской Федерации (межбюджетные субсидии)</t>
  </si>
  <si>
    <t>1 11 08040 04 0000 120</t>
  </si>
  <si>
    <t>1 11 09000 00 0000 120</t>
  </si>
  <si>
    <t xml:space="preserve">1 11 09030 00 0000 120   </t>
  </si>
  <si>
    <t xml:space="preserve"> Доходы от эксплуатации и использования  имущества автомобильных дорог, находящихся в государственной и муниципальной собственности</t>
  </si>
  <si>
    <t xml:space="preserve">1 11 09034 04 0000 120   </t>
  </si>
  <si>
    <t xml:space="preserve"> Доходы от эксплуатации и использования  имущества автомобильных дорог, находящихся в собственности городских округов</t>
  </si>
  <si>
    <t>1 11 09040 00 0000 120</t>
  </si>
  <si>
    <t>1 11 09044 04 0000 120</t>
  </si>
  <si>
    <t>1 12 00000 00 0000 000</t>
  </si>
  <si>
    <t>Доходы от продажи земельных участков, находящихся в государственной и муниципальной собственности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</si>
  <si>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</si>
  <si>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</si>
  <si>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</si>
  <si>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</si>
  <si>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>1 12 01020 01 0000 120</t>
  </si>
  <si>
    <t>1 12 01030 01 0000 120</t>
  </si>
  <si>
    <t>Плата за выбросы загрязняющих веществ в водные объекты</t>
  </si>
  <si>
    <t>1 12 01040 01 0000 120</t>
  </si>
  <si>
    <t>1 12 01050 01 0000 120</t>
  </si>
  <si>
    <t xml:space="preserve">1 12 05000 00 0000 120  </t>
  </si>
  <si>
    <t>Плата за пользование водными объектами</t>
  </si>
  <si>
    <t xml:space="preserve">1 12 05040 04 0000 120  </t>
  </si>
  <si>
    <t>1 13 00000 00 0000 000</t>
  </si>
  <si>
    <t>ДОХОДЫ ОТ ОКАЗАНИЯ ПЛАТНЫХ УСЛУГ (РАБОТ) И КОМПЕНСАЦИИ ЗАТРАТ ГОСУДАРСТВА</t>
  </si>
  <si>
    <t>1 13 01000 00 0000 130</t>
  </si>
  <si>
    <t>Уточненный план в редакции июльской Думы</t>
  </si>
  <si>
    <t xml:space="preserve">Доходы от оказания платных услуг (работ) </t>
  </si>
  <si>
    <t>1 13 01994 04 0000 130</t>
  </si>
  <si>
    <t>1 13 02990 00 0000 130</t>
  </si>
  <si>
    <t>Прочие доходы от компенсации затрат государства</t>
  </si>
  <si>
    <t>1 13 02994 04 0000 130</t>
  </si>
  <si>
    <t>1 14 00000 00 0000 000</t>
  </si>
  <si>
    <t>ДОХОДЫ ОТ ПРОДАЖИ МАТЕРИАЛЬНЫХ И НЕМАТЕРИАЛЬНЫХ АКТИВОВ</t>
  </si>
  <si>
    <t>1 14 01000 00 0000 410</t>
  </si>
  <si>
    <t>Доходы  от продажи квартир</t>
  </si>
  <si>
    <t>1 14 01040 04 0000 410</t>
  </si>
  <si>
    <t>Доходы  от продажи квартир, находящихся в собственности  городских округов</t>
  </si>
  <si>
    <t>1 14 02000 00 0000 000</t>
  </si>
  <si>
    <t>1 14 02040 04 0000 410</t>
  </si>
  <si>
    <t>1 14 02043 04 0000 410</t>
  </si>
  <si>
    <t>1 14 02040 04 0000 440</t>
  </si>
  <si>
    <t>1 14 02042 04 0000 440</t>
  </si>
  <si>
    <t>1 14 06000 00 0000 430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</si>
  <si>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</si>
  <si>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</si>
  <si>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1 14 06012 04 0000 430</t>
  </si>
  <si>
    <t>1 15 00000 00 0000 000</t>
  </si>
  <si>
    <t>АДМИНИСТРАТИВНЫЕ ПЛАТЕЖИ И СБОРЫ</t>
  </si>
  <si>
    <t>1 15 02000 00 0000 140</t>
  </si>
  <si>
    <t>Платежи, взимаемые государственными и муниципальными органами (организациями) за выполнение определенных функций</t>
  </si>
  <si>
    <t>1 15 02040 04 0000 140</t>
  </si>
  <si>
    <t>1 16 00000 00 0000 000</t>
  </si>
  <si>
    <t>ШТРАФЫ, САНКЦИИ, ВОЗМЕЩЕНИЕ УЩЕРБА</t>
  </si>
  <si>
    <t>Приложение 2</t>
  </si>
  <si>
    <t>2016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</si>
  <si>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</si>
  <si>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безвозмездные поступления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</si>
  <si>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</si>
  <si>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</si>
  <si>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ИТОГО:</t>
  </si>
  <si>
    <t>2015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</si>
  <si>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</si>
  <si>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</si>
  <si>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</si>
  <si>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</si>
  <si>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Субвенции бюджетам на модернизацию региональных систем общего образования</t>
  </si>
  <si>
    <t xml:space="preserve">1 16 03030 01 0000 140 </t>
  </si>
  <si>
    <t>Денежные взыскания (штрафы)  за  административные правонарушения  в  области  налогов  и сборов, предусмотренные Кодексом Российской Федерации  об административных правонарушениях</t>
  </si>
  <si>
    <t>1 16 06000 01 0000 140</t>
  </si>
  <si>
    <t>Денежные   взыскания (штрафы) за нарушение законодательства о применении контрольно-кассовой техники при осуществлении  наличных денежных расчетов и  (или) расчетов  с использованием платежных карт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</si>
  <si>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</si>
  <si>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</si>
  <si>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1 16 21000 00 0000 140</t>
  </si>
  <si>
    <t>Субсидии бюджетам на реализацию федеральных целевых программ</t>
  </si>
  <si>
    <t>Субсидии бюджетам городских округов на реализацию федеральных целевых программ</t>
  </si>
  <si>
    <t>2 02 02051 00 0000 151</t>
  </si>
  <si>
    <t>2 02 02051 04 0000 151</t>
  </si>
  <si>
    <t>от 25 ноября 2014 г. № 736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</si>
</sst>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d\ mmm"/>
    <numFmt numFmtId="166" formatCode="#,##0.0"/>
    <numFmt numFmtId="167" formatCode="#,##0.0_ ;[Red]\-#,##0.0\ "/>
    <numFmt numFmtId="168" formatCode="d\ mmmm\,\ yyyy"/>
    <numFmt numFmtId="169" formatCode="0.0"/>
    <numFmt numFmtId="170" formatCode="_-* #,##0&quot;$&quot;_-;\-* #,##0&quot;$&quot;_-;_-* &quot;-&quot;&quot;$&quot;_-;_-@_-"/>
    <numFmt numFmtId="171" formatCode="_-* #,##0.00&quot;$&quot;_-;\-* #,##0.00&quot;$&quot;_-;_-* &quot;-&quot;??&quot;$&quot;_-;_-@_-"/>
    <numFmt numFmtId="172" formatCode="_-* #,##0.00_$_-;\-* #,##0.00_$_-;_-* &quot;-&quot;??_$_-;_-@_-"/>
    <numFmt numFmtId="173" formatCode="#,##0_ ;[Red]\-#,##0\ "/>
    <numFmt numFmtId="174" formatCode="0.000%"/>
    <numFmt numFmtId="175" formatCode="#,##0.000"/>
    <numFmt numFmtId="176" formatCode="#,##0.0000"/>
    <numFmt numFmtId="177" formatCode="0.00000"/>
    <numFmt numFmtId="178" formatCode="0.0000"/>
    <numFmt numFmtId="179" formatCode="0.000"/>
    <numFmt numFmtId="180" formatCode="#,##0.00_ ;[Red]\-#,##0.00\ "/>
    <numFmt numFmtId="181" formatCode="0.0%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#,##0.00000"/>
    <numFmt numFmtId="186" formatCode="0.0000%"/>
    <numFmt numFmtId="187" formatCode="_-* #,##0.0_р_._-;\-* #,##0.0_р_._-;_-* &quot;-&quot;??_р_._-;_-@_-"/>
    <numFmt numFmtId="188" formatCode="#,##0.00&quot;р.&quot;"/>
    <numFmt numFmtId="189" formatCode="_-* #,##0_р_._-;\-* #,##0_р_._-;_-* &quot;-&quot;??_р_._-;_-@_-"/>
    <numFmt numFmtId="190" formatCode="000"/>
    <numFmt numFmtId="191" formatCode="#,##0_ ;\-#,##0\ "/>
    <numFmt numFmtId="192" formatCode="d/m"/>
    <numFmt numFmtId="193" formatCode="mmm/yyyy"/>
    <numFmt numFmtId="194" formatCode="#,##0\ &quot;р.&quot;;\-#,##0\ &quot;р.&quot;"/>
    <numFmt numFmtId="195" formatCode="#,##0\ &quot;р.&quot;;[Red]\-#,##0\ &quot;р.&quot;"/>
    <numFmt numFmtId="196" formatCode="#,##0.00\ &quot;р.&quot;;\-#,##0.00\ &quot;р.&quot;"/>
    <numFmt numFmtId="197" formatCode="#,##0.00\ &quot;р.&quot;;[Red]\-#,##0.00\ &quot;р.&quot;"/>
    <numFmt numFmtId="198" formatCode="_-* #,##0\ &quot;р.&quot;_-;\-* #,##0\ &quot;р.&quot;_-;_-* &quot;-&quot;\ &quot;р.&quot;_-;_-@_-"/>
    <numFmt numFmtId="199" formatCode="_-* #,##0\ _р_._-;\-* #,##0\ _р_._-;_-* &quot;-&quot;\ _р_._-;_-@_-"/>
    <numFmt numFmtId="200" formatCode="_-* #,##0.00\ &quot;р.&quot;_-;\-* #,##0.00\ &quot;р.&quot;_-;_-* &quot;-&quot;??\ &quot;р.&quot;_-;_-@_-"/>
    <numFmt numFmtId="201" formatCode="_-* #,##0.00\ _р_._-;\-* #,##0.00\ _р_._-;_-* &quot;-&quot;??\ _р_._-;_-@_-"/>
    <numFmt numFmtId="202" formatCode="#,##0&quot;р.&quot;"/>
    <numFmt numFmtId="203" formatCode="#,##0_р_."/>
    <numFmt numFmtId="204" formatCode="dd/mm/yy"/>
    <numFmt numFmtId="205" formatCode="0.0000000000"/>
    <numFmt numFmtId="206" formatCode="0.000000000"/>
    <numFmt numFmtId="207" formatCode="0.00000000"/>
    <numFmt numFmtId="208" formatCode="0.0000000"/>
    <numFmt numFmtId="209" formatCode="0.000000"/>
    <numFmt numFmtId="210" formatCode="_-* #,##0.000_р_._-;\-* #,##0.000_р_._-;_-* &quot;-&quot;??_р_._-;_-@_-"/>
    <numFmt numFmtId="211" formatCode="_-* #,##0.0000_р_._-;\-* #,##0.0000_р_._-;_-* &quot;-&quot;??_р_._-;_-@_-"/>
    <numFmt numFmtId="212" formatCode="[$€-2]\ ###,000_);[Red]\([$€-2]\ ###,000\)"/>
    <numFmt numFmtId="213" formatCode="_-* #,##0.00000_р_._-;\-* #,##0.00000_р_._-;_-* &quot;-&quot;??_р_._-;_-@_-"/>
    <numFmt numFmtId="214" formatCode="_-* #,##0.000000_р_._-;\-* #,##0.000000_р_._-;_-* &quot;-&quot;??_р_._-;_-@_-"/>
    <numFmt numFmtId="215" formatCode="#,##0.00_ ;\-#,##0.00\ "/>
    <numFmt numFmtId="216" formatCode="#,##0.0_ ;\-#,##0.0\ "/>
    <numFmt numFmtId="217" formatCode="#,##0.0&quot;р.&quot;"/>
    <numFmt numFmtId="218" formatCode="000000"/>
    <numFmt numFmtId="219" formatCode="#,##0.000_ ;[Red]\-#,##0.000\ "/>
  </numFmts>
  <fonts count="3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0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name val="Arial Cyr"/>
      <family val="0"/>
    </font>
    <font>
      <i/>
      <sz val="10"/>
      <name val="Arial Cyr"/>
      <family val="0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7"/>
      <name val="Arial Cyr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53">
    <xf numFmtId="0" fontId="0" fillId="0" borderId="0" xfId="0" applyAlignment="1">
      <alignment/>
    </xf>
    <xf numFmtId="0" fontId="8" fillId="0" borderId="0" xfId="56" applyFill="1">
      <alignment/>
      <protection/>
    </xf>
    <xf numFmtId="166" fontId="29" fillId="0" borderId="10" xfId="56" applyNumberFormat="1" applyFont="1" applyFill="1" applyBorder="1" applyAlignment="1">
      <alignment vertical="top"/>
      <protection/>
    </xf>
    <xf numFmtId="166" fontId="22" fillId="0" borderId="10" xfId="56" applyNumberFormat="1" applyFont="1" applyFill="1" applyBorder="1" applyAlignment="1">
      <alignment vertical="top"/>
      <protection/>
    </xf>
    <xf numFmtId="166" fontId="33" fillId="0" borderId="10" xfId="56" applyNumberFormat="1" applyFont="1" applyFill="1" applyBorder="1" applyAlignment="1">
      <alignment vertical="top"/>
      <protection/>
    </xf>
    <xf numFmtId="166" fontId="22" fillId="0" borderId="10" xfId="56" applyNumberFormat="1" applyFont="1" applyFill="1" applyBorder="1" applyAlignment="1">
      <alignment vertical="top"/>
      <protection/>
    </xf>
    <xf numFmtId="166" fontId="33" fillId="0" borderId="10" xfId="56" applyNumberFormat="1" applyFont="1" applyFill="1" applyBorder="1" applyAlignment="1">
      <alignment vertical="top"/>
      <protection/>
    </xf>
    <xf numFmtId="0" fontId="31" fillId="0" borderId="10" xfId="56" applyFont="1" applyFill="1" applyBorder="1" applyAlignment="1">
      <alignment horizontal="left" vertical="top"/>
      <protection/>
    </xf>
    <xf numFmtId="0" fontId="32" fillId="0" borderId="10" xfId="56" applyFont="1" applyFill="1" applyBorder="1" applyAlignment="1">
      <alignment horizontal="left" vertical="top"/>
      <protection/>
    </xf>
    <xf numFmtId="166" fontId="29" fillId="0" borderId="10" xfId="56" applyNumberFormat="1" applyFont="1" applyFill="1" applyBorder="1" applyAlignment="1">
      <alignment/>
      <protection/>
    </xf>
    <xf numFmtId="0" fontId="22" fillId="0" borderId="10" xfId="0" applyFont="1" applyFill="1" applyBorder="1" applyAlignment="1">
      <alignment vertical="top" wrapText="1"/>
    </xf>
    <xf numFmtId="0" fontId="33" fillId="0" borderId="10" xfId="0" applyFont="1" applyFill="1" applyBorder="1" applyAlignment="1">
      <alignment vertical="top" wrapText="1"/>
    </xf>
    <xf numFmtId="0" fontId="25" fillId="0" borderId="0" xfId="56" applyFont="1" applyFill="1" applyBorder="1">
      <alignment/>
      <protection/>
    </xf>
    <xf numFmtId="3" fontId="28" fillId="0" borderId="10" xfId="56" applyNumberFormat="1" applyFont="1" applyFill="1" applyBorder="1" applyAlignment="1">
      <alignment horizontal="left" vertical="top"/>
      <protection/>
    </xf>
    <xf numFmtId="0" fontId="29" fillId="0" borderId="10" xfId="0" applyFont="1" applyFill="1" applyBorder="1" applyAlignment="1">
      <alignment horizontal="left" vertical="top" wrapText="1"/>
    </xf>
    <xf numFmtId="3" fontId="31" fillId="0" borderId="10" xfId="56" applyNumberFormat="1" applyFont="1" applyFill="1" applyBorder="1" applyAlignment="1">
      <alignment horizontal="left" vertical="top"/>
      <protection/>
    </xf>
    <xf numFmtId="0" fontId="22" fillId="0" borderId="10" xfId="0" applyFont="1" applyFill="1" applyBorder="1" applyAlignment="1">
      <alignment horizontal="left" vertical="top" wrapText="1"/>
    </xf>
    <xf numFmtId="3" fontId="26" fillId="0" borderId="10" xfId="56" applyNumberFormat="1" applyFont="1" applyFill="1" applyBorder="1" applyAlignment="1">
      <alignment horizontal="center" vertical="center" wrapText="1"/>
      <protection/>
    </xf>
    <xf numFmtId="0" fontId="27" fillId="0" borderId="0" xfId="56" applyFont="1" applyFill="1">
      <alignment/>
      <protection/>
    </xf>
    <xf numFmtId="0" fontId="22" fillId="0" borderId="10" xfId="0" applyFont="1" applyFill="1" applyBorder="1" applyAlignment="1">
      <alignment vertical="top" wrapText="1"/>
    </xf>
    <xf numFmtId="0" fontId="24" fillId="0" borderId="0" xfId="56" applyFont="1" applyFill="1">
      <alignment/>
      <protection/>
    </xf>
    <xf numFmtId="0" fontId="29" fillId="0" borderId="10" xfId="0" applyFont="1" applyFill="1" applyBorder="1" applyAlignment="1">
      <alignment vertical="top" wrapText="1"/>
    </xf>
    <xf numFmtId="0" fontId="30" fillId="0" borderId="0" xfId="56" applyFont="1" applyFill="1">
      <alignment/>
      <protection/>
    </xf>
    <xf numFmtId="3" fontId="32" fillId="0" borderId="10" xfId="56" applyNumberFormat="1" applyFont="1" applyFill="1" applyBorder="1" applyAlignment="1">
      <alignment horizontal="left" vertical="top"/>
      <protection/>
    </xf>
    <xf numFmtId="0" fontId="33" fillId="0" borderId="10" xfId="0" applyFont="1" applyFill="1" applyBorder="1" applyAlignment="1">
      <alignment vertical="top" wrapText="1"/>
    </xf>
    <xf numFmtId="0" fontId="20" fillId="0" borderId="0" xfId="56" applyFont="1" applyFill="1">
      <alignment/>
      <protection/>
    </xf>
    <xf numFmtId="0" fontId="8" fillId="0" borderId="0" xfId="56" applyFont="1" applyFill="1">
      <alignment/>
      <protection/>
    </xf>
    <xf numFmtId="3" fontId="32" fillId="0" borderId="10" xfId="56" applyNumberFormat="1" applyFont="1" applyFill="1" applyBorder="1" applyAlignment="1">
      <alignment horizontal="left" vertical="top"/>
      <protection/>
    </xf>
    <xf numFmtId="3" fontId="28" fillId="0" borderId="10" xfId="56" applyNumberFormat="1" applyFont="1" applyFill="1" applyBorder="1" applyAlignment="1">
      <alignment vertical="top"/>
      <protection/>
    </xf>
    <xf numFmtId="3" fontId="32" fillId="0" borderId="10" xfId="56" applyNumberFormat="1" applyFont="1" applyFill="1" applyBorder="1" applyAlignment="1">
      <alignment vertical="top"/>
      <protection/>
    </xf>
    <xf numFmtId="3" fontId="31" fillId="0" borderId="10" xfId="56" applyNumberFormat="1" applyFont="1" applyFill="1" applyBorder="1" applyAlignment="1">
      <alignment vertical="top"/>
      <protection/>
    </xf>
    <xf numFmtId="0" fontId="31" fillId="0" borderId="10" xfId="56" applyFont="1" applyFill="1" applyBorder="1" applyAlignment="1">
      <alignment horizontal="left" vertical="top"/>
      <protection/>
    </xf>
    <xf numFmtId="0" fontId="22" fillId="0" borderId="10" xfId="0" applyFont="1" applyFill="1" applyBorder="1" applyAlignment="1">
      <alignment horizontal="left" vertical="top" wrapText="1"/>
    </xf>
    <xf numFmtId="3" fontId="31" fillId="0" borderId="10" xfId="56" applyNumberFormat="1" applyFont="1" applyFill="1" applyBorder="1" applyAlignment="1">
      <alignment horizontal="left" vertical="top"/>
      <protection/>
    </xf>
    <xf numFmtId="0" fontId="29" fillId="0" borderId="10" xfId="0" applyFont="1" applyFill="1" applyBorder="1" applyAlignment="1">
      <alignment wrapText="1"/>
    </xf>
    <xf numFmtId="166" fontId="22" fillId="0" borderId="0" xfId="56" applyNumberFormat="1" applyFont="1" applyFill="1" applyAlignment="1">
      <alignment horizontal="right"/>
      <protection/>
    </xf>
    <xf numFmtId="3" fontId="34" fillId="0" borderId="10" xfId="55" applyNumberFormat="1" applyFont="1" applyFill="1" applyBorder="1" applyAlignment="1">
      <alignment horizontal="center" vertical="center" wrapText="1"/>
      <protection/>
    </xf>
    <xf numFmtId="0" fontId="30" fillId="0" borderId="0" xfId="56" applyFont="1" applyFill="1" applyAlignment="1">
      <alignment horizontal="right"/>
      <protection/>
    </xf>
    <xf numFmtId="0" fontId="29" fillId="0" borderId="10" xfId="0" applyFont="1" applyFill="1" applyBorder="1" applyAlignment="1">
      <alignment horizontal="left" vertical="top" wrapText="1"/>
    </xf>
    <xf numFmtId="166" fontId="29" fillId="0" borderId="10" xfId="56" applyNumberFormat="1" applyFont="1" applyFill="1" applyBorder="1" applyAlignment="1">
      <alignment vertical="top"/>
      <protection/>
    </xf>
    <xf numFmtId="0" fontId="8" fillId="18" borderId="10" xfId="56" applyFill="1" applyBorder="1">
      <alignment/>
      <protection/>
    </xf>
    <xf numFmtId="0" fontId="19" fillId="18" borderId="10" xfId="56" applyFont="1" applyFill="1" applyBorder="1">
      <alignment/>
      <protection/>
    </xf>
    <xf numFmtId="0" fontId="8" fillId="18" borderId="0" xfId="56" applyFill="1">
      <alignment/>
      <protection/>
    </xf>
    <xf numFmtId="166" fontId="29" fillId="18" borderId="0" xfId="56" applyNumberFormat="1" applyFont="1" applyFill="1" applyBorder="1" applyAlignment="1">
      <alignment/>
      <protection/>
    </xf>
    <xf numFmtId="0" fontId="22" fillId="0" borderId="10" xfId="0" applyFont="1" applyBorder="1" applyAlignment="1">
      <alignment vertical="top" wrapText="1"/>
    </xf>
    <xf numFmtId="166" fontId="8" fillId="0" borderId="0" xfId="56" applyNumberFormat="1" applyFill="1">
      <alignment/>
      <protection/>
    </xf>
    <xf numFmtId="166" fontId="29" fillId="0" borderId="0" xfId="56" applyNumberFormat="1" applyFont="1" applyFill="1" applyBorder="1" applyAlignment="1">
      <alignment/>
      <protection/>
    </xf>
    <xf numFmtId="49" fontId="34" fillId="0" borderId="10" xfId="55" applyNumberFormat="1" applyFont="1" applyFill="1" applyBorder="1" applyAlignment="1">
      <alignment horizontal="center" vertical="center" wrapText="1"/>
      <protection/>
    </xf>
    <xf numFmtId="3" fontId="34" fillId="0" borderId="11" xfId="55" applyNumberFormat="1" applyFont="1" applyFill="1" applyBorder="1" applyAlignment="1">
      <alignment horizontal="center" vertical="center" wrapText="1"/>
      <protection/>
    </xf>
    <xf numFmtId="3" fontId="34" fillId="0" borderId="12" xfId="55" applyNumberFormat="1" applyFont="1" applyFill="1" applyBorder="1" applyAlignment="1">
      <alignment horizontal="center" vertical="center" wrapText="1"/>
      <protection/>
    </xf>
    <xf numFmtId="0" fontId="23" fillId="0" borderId="0" xfId="56" applyFont="1" applyFill="1" applyBorder="1" applyAlignment="1">
      <alignment horizontal="center" vertical="center" wrapText="1"/>
      <protection/>
    </xf>
    <xf numFmtId="3" fontId="34" fillId="0" borderId="13" xfId="56" applyNumberFormat="1" applyFont="1" applyFill="1" applyBorder="1" applyAlignment="1">
      <alignment horizontal="center" vertical="center" wrapText="1"/>
      <protection/>
    </xf>
    <xf numFmtId="3" fontId="34" fillId="0" borderId="14" xfId="56" applyNumberFormat="1" applyFont="1" applyFill="1" applyBorder="1" applyAlignment="1">
      <alignment horizontal="center" vertical="center" wrapText="1"/>
      <protection/>
    </xf>
  </cellXfs>
  <cellStyles count="56">
    <cellStyle name="Normal" xfId="0"/>
    <cellStyle name="RowLevel_0" xfId="1"/>
    <cellStyle name="ColLevel_0" xfId="2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Исп9м-в2005г." xfId="55"/>
    <cellStyle name="Обычный_Покварталь.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7"/>
  <sheetViews>
    <sheetView tabSelected="1" zoomScaleSheetLayoutView="100" zoomScalePageLayoutView="0" workbookViewId="0" topLeftCell="A1">
      <selection activeCell="J6" sqref="J6"/>
    </sheetView>
  </sheetViews>
  <sheetFormatPr defaultColWidth="9.140625" defaultRowHeight="12.75"/>
  <cols>
    <col min="1" max="1" width="17.421875" style="1" customWidth="1"/>
    <col min="2" max="2" width="57.140625" style="1" customWidth="1"/>
    <col min="3" max="3" width="10.57421875" style="1" hidden="1" customWidth="1"/>
    <col min="4" max="4" width="9.57421875" style="1" hidden="1" customWidth="1"/>
    <col min="5" max="5" width="10.8515625" style="1" customWidth="1"/>
    <col min="6" max="6" width="10.28125" style="1" hidden="1" customWidth="1"/>
    <col min="7" max="7" width="9.28125" style="1" hidden="1" customWidth="1"/>
    <col min="8" max="8" width="10.421875" style="1" customWidth="1"/>
    <col min="9" max="16384" width="9.140625" style="1" customWidth="1"/>
  </cols>
  <sheetData>
    <row r="1" ht="12.75">
      <c r="H1" s="37" t="s">
        <v>463</v>
      </c>
    </row>
    <row r="2" ht="12.75">
      <c r="H2" s="37" t="s">
        <v>168</v>
      </c>
    </row>
    <row r="3" ht="12.75">
      <c r="H3" s="37" t="s">
        <v>487</v>
      </c>
    </row>
    <row r="4" ht="12.75">
      <c r="H4" s="37"/>
    </row>
    <row r="5" ht="12.75">
      <c r="H5" s="37" t="s">
        <v>463</v>
      </c>
    </row>
    <row r="6" ht="12.75">
      <c r="H6" s="37" t="s">
        <v>168</v>
      </c>
    </row>
    <row r="7" ht="12.75">
      <c r="H7" s="37" t="s">
        <v>362</v>
      </c>
    </row>
    <row r="8" ht="10.5" customHeight="1"/>
    <row r="9" spans="1:8" s="20" customFormat="1" ht="56.25" customHeight="1">
      <c r="A9" s="50" t="s">
        <v>361</v>
      </c>
      <c r="B9" s="50"/>
      <c r="C9" s="50"/>
      <c r="D9" s="50"/>
      <c r="E9" s="50"/>
      <c r="F9" s="50"/>
      <c r="G9" s="50"/>
      <c r="H9" s="50"/>
    </row>
    <row r="10" spans="1:8" ht="15" customHeight="1">
      <c r="A10" s="12"/>
      <c r="B10" s="12"/>
      <c r="H10" s="35" t="s">
        <v>177</v>
      </c>
    </row>
    <row r="11" spans="1:8" ht="41.25" customHeight="1">
      <c r="A11" s="51" t="s">
        <v>329</v>
      </c>
      <c r="B11" s="51" t="s">
        <v>330</v>
      </c>
      <c r="C11" s="48" t="s">
        <v>435</v>
      </c>
      <c r="D11" s="47" t="s">
        <v>470</v>
      </c>
      <c r="E11" s="47"/>
      <c r="F11" s="48" t="s">
        <v>435</v>
      </c>
      <c r="G11" s="47" t="s">
        <v>464</v>
      </c>
      <c r="H11" s="47"/>
    </row>
    <row r="12" spans="1:8" ht="36.75" customHeight="1" hidden="1">
      <c r="A12" s="52"/>
      <c r="B12" s="52"/>
      <c r="C12" s="49"/>
      <c r="D12" s="36" t="s">
        <v>146</v>
      </c>
      <c r="E12" s="36" t="s">
        <v>178</v>
      </c>
      <c r="F12" s="49"/>
      <c r="G12" s="36" t="s">
        <v>146</v>
      </c>
      <c r="H12" s="36" t="s">
        <v>178</v>
      </c>
    </row>
    <row r="13" spans="1:8" s="18" customFormat="1" ht="9.75" customHeight="1">
      <c r="A13" s="17">
        <v>1</v>
      </c>
      <c r="B13" s="17">
        <v>2</v>
      </c>
      <c r="C13" s="17"/>
      <c r="D13" s="17">
        <v>3</v>
      </c>
      <c r="E13" s="17">
        <v>3</v>
      </c>
      <c r="F13" s="17"/>
      <c r="G13" s="17">
        <v>5</v>
      </c>
      <c r="H13" s="17">
        <v>4</v>
      </c>
    </row>
    <row r="14" spans="1:8" s="18" customFormat="1" ht="13.5" customHeight="1">
      <c r="A14" s="13" t="s">
        <v>289</v>
      </c>
      <c r="B14" s="21" t="s">
        <v>290</v>
      </c>
      <c r="C14" s="2">
        <v>1901002.1</v>
      </c>
      <c r="D14" s="2">
        <f>D15+D27+D36+D50+D60+D74+D96+D114+D126+D129+D160+D106+D21</f>
        <v>52656.4</v>
      </c>
      <c r="E14" s="2">
        <f>C14+D14</f>
        <v>1953658.5</v>
      </c>
      <c r="F14" s="2">
        <v>2002677.8</v>
      </c>
      <c r="G14" s="2">
        <f>G15+G27+G36+G50+G60+G74+G96+G114+G126+G129+G160+G106+G21</f>
        <v>52744.2</v>
      </c>
      <c r="H14" s="2">
        <f>F14+G14</f>
        <v>2055422</v>
      </c>
    </row>
    <row r="15" spans="1:8" s="18" customFormat="1" ht="12.75">
      <c r="A15" s="7" t="s">
        <v>291</v>
      </c>
      <c r="B15" s="16" t="s">
        <v>292</v>
      </c>
      <c r="C15" s="3">
        <v>986447.1</v>
      </c>
      <c r="D15" s="3">
        <f>D16</f>
        <v>0</v>
      </c>
      <c r="E15" s="3">
        <f aca="true" t="shared" si="0" ref="E15:E78">C15+D15</f>
        <v>986447.1</v>
      </c>
      <c r="F15" s="3">
        <v>1072061.1</v>
      </c>
      <c r="G15" s="3">
        <f>G16</f>
        <v>0</v>
      </c>
      <c r="H15" s="3">
        <f aca="true" t="shared" si="1" ref="H15:H78">F15+G15</f>
        <v>1072061.1</v>
      </c>
    </row>
    <row r="16" spans="1:8" s="22" customFormat="1" ht="12.75">
      <c r="A16" s="15" t="s">
        <v>293</v>
      </c>
      <c r="B16" s="19" t="s">
        <v>294</v>
      </c>
      <c r="C16" s="3">
        <v>986447.1</v>
      </c>
      <c r="D16" s="3">
        <f>D17+D18+D20+D19</f>
        <v>0</v>
      </c>
      <c r="E16" s="3">
        <f t="shared" si="0"/>
        <v>986447.1</v>
      </c>
      <c r="F16" s="3">
        <v>1072061.1</v>
      </c>
      <c r="G16" s="3">
        <f>G17+G18+G20+G19</f>
        <v>0</v>
      </c>
      <c r="H16" s="3">
        <f t="shared" si="1"/>
        <v>1072061.1</v>
      </c>
    </row>
    <row r="17" spans="1:8" s="26" customFormat="1" ht="40.5" customHeight="1" hidden="1">
      <c r="A17" s="15" t="s">
        <v>295</v>
      </c>
      <c r="B17" s="19" t="s">
        <v>114</v>
      </c>
      <c r="C17" s="3">
        <v>947694.1</v>
      </c>
      <c r="D17" s="3"/>
      <c r="E17" s="3">
        <f t="shared" si="0"/>
        <v>947694.1</v>
      </c>
      <c r="F17" s="3">
        <v>1031091.2</v>
      </c>
      <c r="G17" s="3"/>
      <c r="H17" s="3">
        <f t="shared" si="1"/>
        <v>1031091.2</v>
      </c>
    </row>
    <row r="18" spans="1:8" s="26" customFormat="1" ht="63.75" hidden="1">
      <c r="A18" s="15" t="s">
        <v>296</v>
      </c>
      <c r="B18" s="19" t="s">
        <v>115</v>
      </c>
      <c r="C18" s="3">
        <v>3271.1</v>
      </c>
      <c r="D18" s="3"/>
      <c r="E18" s="3">
        <f t="shared" si="0"/>
        <v>3271.1</v>
      </c>
      <c r="F18" s="3">
        <v>3306.7</v>
      </c>
      <c r="G18" s="3"/>
      <c r="H18" s="3">
        <f t="shared" si="1"/>
        <v>3306.7</v>
      </c>
    </row>
    <row r="19" spans="1:8" s="26" customFormat="1" ht="27.75" customHeight="1" hidden="1">
      <c r="A19" s="15" t="s">
        <v>297</v>
      </c>
      <c r="B19" s="19" t="s">
        <v>298</v>
      </c>
      <c r="C19" s="3">
        <v>35181.9</v>
      </c>
      <c r="D19" s="3"/>
      <c r="E19" s="3">
        <f t="shared" si="0"/>
        <v>35181.9</v>
      </c>
      <c r="F19" s="3">
        <v>37363.2</v>
      </c>
      <c r="G19" s="3"/>
      <c r="H19" s="3">
        <f t="shared" si="1"/>
        <v>37363.2</v>
      </c>
    </row>
    <row r="20" spans="1:8" s="26" customFormat="1" ht="54.75" customHeight="1" hidden="1">
      <c r="A20" s="15" t="s">
        <v>299</v>
      </c>
      <c r="B20" s="19" t="s">
        <v>116</v>
      </c>
      <c r="C20" s="3">
        <v>300</v>
      </c>
      <c r="D20" s="3"/>
      <c r="E20" s="3">
        <f t="shared" si="0"/>
        <v>300</v>
      </c>
      <c r="F20" s="3">
        <v>300</v>
      </c>
      <c r="G20" s="3"/>
      <c r="H20" s="3">
        <f t="shared" si="1"/>
        <v>300</v>
      </c>
    </row>
    <row r="21" spans="1:8" s="26" customFormat="1" ht="27" customHeight="1">
      <c r="A21" s="15" t="s">
        <v>184</v>
      </c>
      <c r="B21" s="16" t="s">
        <v>185</v>
      </c>
      <c r="C21" s="3">
        <v>7183.8</v>
      </c>
      <c r="D21" s="3">
        <f>D22</f>
        <v>0</v>
      </c>
      <c r="E21" s="3">
        <f t="shared" si="0"/>
        <v>7183.8</v>
      </c>
      <c r="F21" s="3">
        <v>8572.5</v>
      </c>
      <c r="G21" s="3">
        <f>G22</f>
        <v>0</v>
      </c>
      <c r="H21" s="3">
        <f t="shared" si="1"/>
        <v>8572.5</v>
      </c>
    </row>
    <row r="22" spans="1:8" s="26" customFormat="1" ht="25.5">
      <c r="A22" s="15" t="s">
        <v>186</v>
      </c>
      <c r="B22" s="19" t="s">
        <v>187</v>
      </c>
      <c r="C22" s="3">
        <v>7183.8</v>
      </c>
      <c r="D22" s="3">
        <f>D23+D24+D25+D26</f>
        <v>0</v>
      </c>
      <c r="E22" s="3">
        <f t="shared" si="0"/>
        <v>7183.8</v>
      </c>
      <c r="F22" s="3">
        <v>8572.5</v>
      </c>
      <c r="G22" s="3">
        <f>G23+G24+G25+G26</f>
        <v>0</v>
      </c>
      <c r="H22" s="3">
        <f t="shared" si="1"/>
        <v>8572.5</v>
      </c>
    </row>
    <row r="23" spans="1:8" s="26" customFormat="1" ht="51" hidden="1">
      <c r="A23" s="15" t="s">
        <v>169</v>
      </c>
      <c r="B23" s="19" t="s">
        <v>173</v>
      </c>
      <c r="C23" s="3">
        <v>2917.1</v>
      </c>
      <c r="D23" s="3"/>
      <c r="E23" s="3">
        <f t="shared" si="0"/>
        <v>2917.1</v>
      </c>
      <c r="F23" s="3">
        <v>3347.9</v>
      </c>
      <c r="G23" s="3"/>
      <c r="H23" s="3">
        <f t="shared" si="1"/>
        <v>3347.9</v>
      </c>
    </row>
    <row r="24" spans="1:8" s="26" customFormat="1" ht="63.75" hidden="1">
      <c r="A24" s="15" t="s">
        <v>170</v>
      </c>
      <c r="B24" s="19" t="s">
        <v>117</v>
      </c>
      <c r="C24" s="3">
        <v>55.5</v>
      </c>
      <c r="D24" s="3"/>
      <c r="E24" s="3">
        <f t="shared" si="0"/>
        <v>55.5</v>
      </c>
      <c r="F24" s="3">
        <v>58.9</v>
      </c>
      <c r="G24" s="3"/>
      <c r="H24" s="3">
        <f t="shared" si="1"/>
        <v>58.9</v>
      </c>
    </row>
    <row r="25" spans="1:8" s="26" customFormat="1" ht="51" hidden="1">
      <c r="A25" s="15" t="s">
        <v>171</v>
      </c>
      <c r="B25" s="19" t="s">
        <v>175</v>
      </c>
      <c r="C25" s="3">
        <v>3936.8</v>
      </c>
      <c r="D25" s="3"/>
      <c r="E25" s="3">
        <f t="shared" si="0"/>
        <v>3936.8</v>
      </c>
      <c r="F25" s="3">
        <v>4865.2</v>
      </c>
      <c r="G25" s="3"/>
      <c r="H25" s="3">
        <f t="shared" si="1"/>
        <v>4865.2</v>
      </c>
    </row>
    <row r="26" spans="1:8" s="26" customFormat="1" ht="51" hidden="1">
      <c r="A26" s="15" t="s">
        <v>172</v>
      </c>
      <c r="B26" s="19" t="s">
        <v>176</v>
      </c>
      <c r="C26" s="3">
        <v>274.4</v>
      </c>
      <c r="D26" s="3"/>
      <c r="E26" s="3">
        <f t="shared" si="0"/>
        <v>274.4</v>
      </c>
      <c r="F26" s="3">
        <v>300.5</v>
      </c>
      <c r="G26" s="3"/>
      <c r="H26" s="3">
        <f t="shared" si="1"/>
        <v>300.5</v>
      </c>
    </row>
    <row r="27" spans="1:8" s="26" customFormat="1" ht="15" customHeight="1">
      <c r="A27" s="15" t="s">
        <v>300</v>
      </c>
      <c r="B27" s="16" t="s">
        <v>301</v>
      </c>
      <c r="C27" s="3">
        <v>97767</v>
      </c>
      <c r="D27" s="3">
        <f>D28+D31+D34</f>
        <v>0</v>
      </c>
      <c r="E27" s="3">
        <f t="shared" si="0"/>
        <v>97767</v>
      </c>
      <c r="F27" s="3">
        <v>97767</v>
      </c>
      <c r="G27" s="3">
        <f>G28+G31+G34</f>
        <v>0</v>
      </c>
      <c r="H27" s="3">
        <f t="shared" si="1"/>
        <v>97767</v>
      </c>
    </row>
    <row r="28" spans="1:8" s="26" customFormat="1" ht="14.25" customHeight="1">
      <c r="A28" s="15" t="s">
        <v>302</v>
      </c>
      <c r="B28" s="19" t="s">
        <v>303</v>
      </c>
      <c r="C28" s="3">
        <v>95750</v>
      </c>
      <c r="D28" s="3">
        <f>D29+D30</f>
        <v>0</v>
      </c>
      <c r="E28" s="3">
        <f t="shared" si="0"/>
        <v>95750</v>
      </c>
      <c r="F28" s="3">
        <v>95750</v>
      </c>
      <c r="G28" s="3">
        <f>G29+G30</f>
        <v>0</v>
      </c>
      <c r="H28" s="3">
        <f t="shared" si="1"/>
        <v>95750</v>
      </c>
    </row>
    <row r="29" spans="1:8" s="26" customFormat="1" ht="17.25" customHeight="1" hidden="1">
      <c r="A29" s="15" t="s">
        <v>304</v>
      </c>
      <c r="B29" s="19" t="s">
        <v>303</v>
      </c>
      <c r="C29" s="5">
        <v>95700</v>
      </c>
      <c r="D29" s="5"/>
      <c r="E29" s="5">
        <f t="shared" si="0"/>
        <v>95700</v>
      </c>
      <c r="F29" s="5">
        <v>95700</v>
      </c>
      <c r="G29" s="5"/>
      <c r="H29" s="5">
        <f t="shared" si="1"/>
        <v>95700</v>
      </c>
    </row>
    <row r="30" spans="1:8" s="26" customFormat="1" ht="38.25" hidden="1">
      <c r="A30" s="15" t="s">
        <v>305</v>
      </c>
      <c r="B30" s="19" t="s">
        <v>306</v>
      </c>
      <c r="C30" s="5">
        <v>50</v>
      </c>
      <c r="D30" s="5"/>
      <c r="E30" s="5">
        <f t="shared" si="0"/>
        <v>50</v>
      </c>
      <c r="F30" s="5">
        <v>50</v>
      </c>
      <c r="G30" s="5"/>
      <c r="H30" s="5">
        <f t="shared" si="1"/>
        <v>50</v>
      </c>
    </row>
    <row r="31" spans="1:8" s="26" customFormat="1" ht="12.75">
      <c r="A31" s="15" t="s">
        <v>307</v>
      </c>
      <c r="B31" s="19" t="s">
        <v>308</v>
      </c>
      <c r="C31" s="3">
        <v>17</v>
      </c>
      <c r="D31" s="3">
        <f>D32+D33</f>
        <v>0</v>
      </c>
      <c r="E31" s="3">
        <f t="shared" si="0"/>
        <v>17</v>
      </c>
      <c r="F31" s="3">
        <v>17</v>
      </c>
      <c r="G31" s="3">
        <f>G32+G33</f>
        <v>0</v>
      </c>
      <c r="H31" s="3">
        <f t="shared" si="1"/>
        <v>17</v>
      </c>
    </row>
    <row r="32" spans="1:8" s="26" customFormat="1" ht="12.75" hidden="1">
      <c r="A32" s="15" t="s">
        <v>309</v>
      </c>
      <c r="B32" s="19" t="s">
        <v>308</v>
      </c>
      <c r="C32" s="3">
        <v>17</v>
      </c>
      <c r="D32" s="3">
        <v>0</v>
      </c>
      <c r="E32" s="3">
        <f t="shared" si="0"/>
        <v>17</v>
      </c>
      <c r="F32" s="3">
        <v>17</v>
      </c>
      <c r="G32" s="3">
        <v>0</v>
      </c>
      <c r="H32" s="3">
        <f t="shared" si="1"/>
        <v>17</v>
      </c>
    </row>
    <row r="33" spans="1:8" s="26" customFormat="1" ht="25.5" hidden="1">
      <c r="A33" s="15" t="s">
        <v>310</v>
      </c>
      <c r="B33" s="19" t="s">
        <v>311</v>
      </c>
      <c r="C33" s="3">
        <v>0</v>
      </c>
      <c r="D33" s="3">
        <v>0</v>
      </c>
      <c r="E33" s="3">
        <f t="shared" si="0"/>
        <v>0</v>
      </c>
      <c r="F33" s="3">
        <v>0</v>
      </c>
      <c r="G33" s="3">
        <v>0</v>
      </c>
      <c r="H33" s="3">
        <f t="shared" si="1"/>
        <v>0</v>
      </c>
    </row>
    <row r="34" spans="1:8" s="26" customFormat="1" ht="25.5">
      <c r="A34" s="15" t="s">
        <v>77</v>
      </c>
      <c r="B34" s="19" t="s">
        <v>259</v>
      </c>
      <c r="C34" s="3">
        <v>2000</v>
      </c>
      <c r="D34" s="3">
        <f>D35</f>
        <v>0</v>
      </c>
      <c r="E34" s="3">
        <f t="shared" si="0"/>
        <v>2000</v>
      </c>
      <c r="F34" s="3">
        <v>2000</v>
      </c>
      <c r="G34" s="3">
        <f>G35</f>
        <v>0</v>
      </c>
      <c r="H34" s="3">
        <f t="shared" si="1"/>
        <v>2000</v>
      </c>
    </row>
    <row r="35" spans="1:8" s="26" customFormat="1" ht="25.5" hidden="1">
      <c r="A35" s="15" t="s">
        <v>76</v>
      </c>
      <c r="B35" s="19" t="s">
        <v>260</v>
      </c>
      <c r="C35" s="3">
        <v>2000</v>
      </c>
      <c r="D35" s="3"/>
      <c r="E35" s="3">
        <f t="shared" si="0"/>
        <v>2000</v>
      </c>
      <c r="F35" s="3">
        <v>2000</v>
      </c>
      <c r="G35" s="3"/>
      <c r="H35" s="3">
        <f t="shared" si="1"/>
        <v>2000</v>
      </c>
    </row>
    <row r="36" spans="1:8" s="25" customFormat="1" ht="17.25" customHeight="1">
      <c r="A36" s="33" t="s">
        <v>312</v>
      </c>
      <c r="B36" s="32" t="s">
        <v>313</v>
      </c>
      <c r="C36" s="5">
        <v>473218.5</v>
      </c>
      <c r="D36" s="5">
        <f>D37+D45+D42+D39</f>
        <v>43369</v>
      </c>
      <c r="E36" s="5">
        <f t="shared" si="0"/>
        <v>516587.5</v>
      </c>
      <c r="F36" s="5">
        <v>474446.4</v>
      </c>
      <c r="G36" s="5">
        <f>G37+G45+G42+G39</f>
        <v>43369</v>
      </c>
      <c r="H36" s="5">
        <f t="shared" si="1"/>
        <v>517815.4</v>
      </c>
    </row>
    <row r="37" spans="1:8" s="26" customFormat="1" ht="12.75">
      <c r="A37" s="15" t="s">
        <v>314</v>
      </c>
      <c r="B37" s="19" t="s">
        <v>315</v>
      </c>
      <c r="C37" s="3">
        <v>21418.5</v>
      </c>
      <c r="D37" s="3">
        <f>D38</f>
        <v>0</v>
      </c>
      <c r="E37" s="3">
        <f t="shared" si="0"/>
        <v>21418.5</v>
      </c>
      <c r="F37" s="3">
        <v>21646.4</v>
      </c>
      <c r="G37" s="3">
        <f>G38</f>
        <v>0</v>
      </c>
      <c r="H37" s="3">
        <f t="shared" si="1"/>
        <v>21646.4</v>
      </c>
    </row>
    <row r="38" spans="1:8" s="26" customFormat="1" ht="38.25" hidden="1">
      <c r="A38" s="15" t="s">
        <v>316</v>
      </c>
      <c r="B38" s="19" t="s">
        <v>317</v>
      </c>
      <c r="C38" s="3">
        <v>21418.5</v>
      </c>
      <c r="D38" s="3"/>
      <c r="E38" s="3">
        <f t="shared" si="0"/>
        <v>21418.5</v>
      </c>
      <c r="F38" s="3">
        <v>21646.4</v>
      </c>
      <c r="G38" s="3"/>
      <c r="H38" s="3">
        <f t="shared" si="1"/>
        <v>21646.4</v>
      </c>
    </row>
    <row r="39" spans="1:8" s="26" customFormat="1" ht="12.75" hidden="1">
      <c r="A39" s="33" t="s">
        <v>318</v>
      </c>
      <c r="B39" s="10" t="s">
        <v>319</v>
      </c>
      <c r="C39" s="5">
        <v>0</v>
      </c>
      <c r="D39" s="5">
        <f>D40+D41</f>
        <v>0</v>
      </c>
      <c r="E39" s="5">
        <f t="shared" si="0"/>
        <v>0</v>
      </c>
      <c r="F39" s="5">
        <v>0</v>
      </c>
      <c r="G39" s="5">
        <f>G40+G41</f>
        <v>0</v>
      </c>
      <c r="H39" s="5">
        <f t="shared" si="1"/>
        <v>0</v>
      </c>
    </row>
    <row r="40" spans="1:8" s="26" customFormat="1" ht="25.5" hidden="1">
      <c r="A40" s="15" t="s">
        <v>320</v>
      </c>
      <c r="B40" s="19" t="s">
        <v>321</v>
      </c>
      <c r="C40" s="3">
        <v>0</v>
      </c>
      <c r="D40" s="3">
        <v>0</v>
      </c>
      <c r="E40" s="3">
        <f t="shared" si="0"/>
        <v>0</v>
      </c>
      <c r="F40" s="3">
        <v>0</v>
      </c>
      <c r="G40" s="3">
        <v>0</v>
      </c>
      <c r="H40" s="3">
        <f t="shared" si="1"/>
        <v>0</v>
      </c>
    </row>
    <row r="41" spans="1:8" s="26" customFormat="1" ht="25.5" hidden="1">
      <c r="A41" s="15" t="s">
        <v>322</v>
      </c>
      <c r="B41" s="19" t="s">
        <v>323</v>
      </c>
      <c r="C41" s="3">
        <v>0</v>
      </c>
      <c r="D41" s="3"/>
      <c r="E41" s="3">
        <f t="shared" si="0"/>
        <v>0</v>
      </c>
      <c r="F41" s="3">
        <v>0</v>
      </c>
      <c r="G41" s="3"/>
      <c r="H41" s="3">
        <f t="shared" si="1"/>
        <v>0</v>
      </c>
    </row>
    <row r="42" spans="1:8" s="26" customFormat="1" ht="12.75">
      <c r="A42" s="33" t="s">
        <v>324</v>
      </c>
      <c r="B42" s="10" t="s">
        <v>325</v>
      </c>
      <c r="C42" s="5">
        <v>101500</v>
      </c>
      <c r="D42" s="5">
        <f>D43+D44</f>
        <v>0</v>
      </c>
      <c r="E42" s="5">
        <f t="shared" si="0"/>
        <v>101500</v>
      </c>
      <c r="F42" s="5">
        <v>102500</v>
      </c>
      <c r="G42" s="5">
        <f>G43+G44</f>
        <v>0</v>
      </c>
      <c r="H42" s="5">
        <f t="shared" si="1"/>
        <v>102500</v>
      </c>
    </row>
    <row r="43" spans="1:8" s="26" customFormat="1" ht="12.75" hidden="1">
      <c r="A43" s="15" t="s">
        <v>326</v>
      </c>
      <c r="B43" s="19" t="s">
        <v>327</v>
      </c>
      <c r="C43" s="3">
        <v>24900</v>
      </c>
      <c r="D43" s="3"/>
      <c r="E43" s="3">
        <f t="shared" si="0"/>
        <v>24900</v>
      </c>
      <c r="F43" s="3">
        <v>25100</v>
      </c>
      <c r="G43" s="3"/>
      <c r="H43" s="3">
        <f t="shared" si="1"/>
        <v>25100</v>
      </c>
    </row>
    <row r="44" spans="1:8" s="26" customFormat="1" ht="12.75" hidden="1">
      <c r="A44" s="15" t="s">
        <v>328</v>
      </c>
      <c r="B44" s="19" t="s">
        <v>331</v>
      </c>
      <c r="C44" s="5">
        <v>76600</v>
      </c>
      <c r="D44" s="5"/>
      <c r="E44" s="5">
        <f t="shared" si="0"/>
        <v>76600</v>
      </c>
      <c r="F44" s="5">
        <v>77400</v>
      </c>
      <c r="G44" s="5"/>
      <c r="H44" s="5">
        <f t="shared" si="1"/>
        <v>77400</v>
      </c>
    </row>
    <row r="45" spans="1:8" s="26" customFormat="1" ht="18" customHeight="1">
      <c r="A45" s="33" t="s">
        <v>332</v>
      </c>
      <c r="B45" s="10" t="s">
        <v>333</v>
      </c>
      <c r="C45" s="5">
        <v>350300</v>
      </c>
      <c r="D45" s="5">
        <f>D46+D48</f>
        <v>43369</v>
      </c>
      <c r="E45" s="5">
        <f t="shared" si="0"/>
        <v>393669</v>
      </c>
      <c r="F45" s="5">
        <v>350300</v>
      </c>
      <c r="G45" s="5">
        <f>G46+G48</f>
        <v>43369</v>
      </c>
      <c r="H45" s="5">
        <f t="shared" si="1"/>
        <v>393669</v>
      </c>
    </row>
    <row r="46" spans="1:8" ht="38.25" hidden="1">
      <c r="A46" s="15" t="s">
        <v>334</v>
      </c>
      <c r="B46" s="19" t="s">
        <v>335</v>
      </c>
      <c r="C46" s="3">
        <v>5300</v>
      </c>
      <c r="D46" s="3">
        <f>D47</f>
        <v>0</v>
      </c>
      <c r="E46" s="3">
        <f t="shared" si="0"/>
        <v>5300</v>
      </c>
      <c r="F46" s="3">
        <v>5300</v>
      </c>
      <c r="G46" s="3">
        <f>G47</f>
        <v>0</v>
      </c>
      <c r="H46" s="3">
        <f t="shared" si="1"/>
        <v>5300</v>
      </c>
    </row>
    <row r="47" spans="1:8" ht="40.5" customHeight="1" hidden="1">
      <c r="A47" s="15" t="s">
        <v>336</v>
      </c>
      <c r="B47" s="19" t="s">
        <v>337</v>
      </c>
      <c r="C47" s="3">
        <v>5300</v>
      </c>
      <c r="D47" s="3"/>
      <c r="E47" s="3">
        <f t="shared" si="0"/>
        <v>5300</v>
      </c>
      <c r="F47" s="3">
        <v>5300</v>
      </c>
      <c r="G47" s="3"/>
      <c r="H47" s="3">
        <f t="shared" si="1"/>
        <v>5300</v>
      </c>
    </row>
    <row r="48" spans="1:8" ht="38.25" hidden="1">
      <c r="A48" s="15" t="s">
        <v>338</v>
      </c>
      <c r="B48" s="19" t="s">
        <v>339</v>
      </c>
      <c r="C48" s="3">
        <v>345000</v>
      </c>
      <c r="D48" s="3">
        <f>D49</f>
        <v>43369</v>
      </c>
      <c r="E48" s="3">
        <f t="shared" si="0"/>
        <v>388369</v>
      </c>
      <c r="F48" s="3">
        <v>345000</v>
      </c>
      <c r="G48" s="3">
        <f>G49</f>
        <v>43369</v>
      </c>
      <c r="H48" s="3">
        <f t="shared" si="1"/>
        <v>388369</v>
      </c>
    </row>
    <row r="49" spans="1:8" ht="41.25" customHeight="1" hidden="1">
      <c r="A49" s="15" t="s">
        <v>340</v>
      </c>
      <c r="B49" s="19" t="s">
        <v>341</v>
      </c>
      <c r="C49" s="3">
        <v>345000</v>
      </c>
      <c r="D49" s="3">
        <v>43369</v>
      </c>
      <c r="E49" s="3">
        <f t="shared" si="0"/>
        <v>388369</v>
      </c>
      <c r="F49" s="3">
        <v>345000</v>
      </c>
      <c r="G49" s="3">
        <v>43369</v>
      </c>
      <c r="H49" s="3">
        <f t="shared" si="1"/>
        <v>388369</v>
      </c>
    </row>
    <row r="50" spans="1:8" s="26" customFormat="1" ht="12.75">
      <c r="A50" s="15" t="s">
        <v>342</v>
      </c>
      <c r="B50" s="16" t="s">
        <v>343</v>
      </c>
      <c r="C50" s="3">
        <v>12183</v>
      </c>
      <c r="D50" s="3">
        <f>D51+D53</f>
        <v>0</v>
      </c>
      <c r="E50" s="3">
        <f t="shared" si="0"/>
        <v>12183</v>
      </c>
      <c r="F50" s="3">
        <v>12183</v>
      </c>
      <c r="G50" s="3">
        <f>G51+G53</f>
        <v>0</v>
      </c>
      <c r="H50" s="3">
        <f t="shared" si="1"/>
        <v>12183</v>
      </c>
    </row>
    <row r="51" spans="1:8" s="26" customFormat="1" ht="27" customHeight="1">
      <c r="A51" s="15" t="s">
        <v>344</v>
      </c>
      <c r="B51" s="16" t="s">
        <v>345</v>
      </c>
      <c r="C51" s="5">
        <v>12000</v>
      </c>
      <c r="D51" s="5">
        <f>D52</f>
        <v>0</v>
      </c>
      <c r="E51" s="5">
        <f t="shared" si="0"/>
        <v>12000</v>
      </c>
      <c r="F51" s="5">
        <v>12000</v>
      </c>
      <c r="G51" s="5">
        <f>G52</f>
        <v>0</v>
      </c>
      <c r="H51" s="5">
        <f t="shared" si="1"/>
        <v>12000</v>
      </c>
    </row>
    <row r="52" spans="1:8" s="26" customFormat="1" ht="38.25" hidden="1">
      <c r="A52" s="15" t="s">
        <v>346</v>
      </c>
      <c r="B52" s="19" t="s">
        <v>347</v>
      </c>
      <c r="C52" s="3">
        <v>12000</v>
      </c>
      <c r="D52" s="3"/>
      <c r="E52" s="3">
        <f t="shared" si="0"/>
        <v>12000</v>
      </c>
      <c r="F52" s="3">
        <v>12000</v>
      </c>
      <c r="G52" s="3"/>
      <c r="H52" s="3">
        <f t="shared" si="1"/>
        <v>12000</v>
      </c>
    </row>
    <row r="53" spans="1:8" s="26" customFormat="1" ht="28.5" customHeight="1">
      <c r="A53" s="15" t="s">
        <v>348</v>
      </c>
      <c r="B53" s="19" t="s">
        <v>349</v>
      </c>
      <c r="C53" s="3">
        <v>183</v>
      </c>
      <c r="D53" s="3">
        <f>D56+D57+D58+D55+D54</f>
        <v>0</v>
      </c>
      <c r="E53" s="3">
        <f t="shared" si="0"/>
        <v>183</v>
      </c>
      <c r="F53" s="3">
        <v>183</v>
      </c>
      <c r="G53" s="3">
        <f>G56+G57+G58+G55+G54</f>
        <v>0</v>
      </c>
      <c r="H53" s="3">
        <f t="shared" si="1"/>
        <v>183</v>
      </c>
    </row>
    <row r="54" spans="1:8" ht="52.5" customHeight="1" hidden="1">
      <c r="A54" s="15" t="s">
        <v>4</v>
      </c>
      <c r="B54" s="19" t="s">
        <v>3</v>
      </c>
      <c r="C54" s="4">
        <v>0</v>
      </c>
      <c r="D54" s="4"/>
      <c r="E54" s="4">
        <f t="shared" si="0"/>
        <v>0</v>
      </c>
      <c r="F54" s="4">
        <v>0</v>
      </c>
      <c r="G54" s="4"/>
      <c r="H54" s="4">
        <f t="shared" si="1"/>
        <v>0</v>
      </c>
    </row>
    <row r="55" spans="1:8" ht="63.75" hidden="1">
      <c r="A55" s="15" t="s">
        <v>350</v>
      </c>
      <c r="B55" s="19" t="s">
        <v>118</v>
      </c>
      <c r="C55" s="4">
        <v>0</v>
      </c>
      <c r="D55" s="4">
        <v>0</v>
      </c>
      <c r="E55" s="4">
        <f t="shared" si="0"/>
        <v>0</v>
      </c>
      <c r="F55" s="4">
        <v>0</v>
      </c>
      <c r="G55" s="4">
        <v>0</v>
      </c>
      <c r="H55" s="4">
        <f t="shared" si="1"/>
        <v>0</v>
      </c>
    </row>
    <row r="56" spans="1:8" ht="40.5" customHeight="1" hidden="1">
      <c r="A56" s="15" t="s">
        <v>351</v>
      </c>
      <c r="B56" s="19" t="s">
        <v>352</v>
      </c>
      <c r="C56" s="3">
        <v>0</v>
      </c>
      <c r="D56" s="3">
        <v>0</v>
      </c>
      <c r="E56" s="3">
        <f t="shared" si="0"/>
        <v>0</v>
      </c>
      <c r="F56" s="3">
        <v>0</v>
      </c>
      <c r="G56" s="3">
        <v>0</v>
      </c>
      <c r="H56" s="3">
        <f t="shared" si="1"/>
        <v>0</v>
      </c>
    </row>
    <row r="57" spans="1:8" ht="17.25" customHeight="1" hidden="1">
      <c r="A57" s="15" t="s">
        <v>353</v>
      </c>
      <c r="B57" s="19" t="s">
        <v>354</v>
      </c>
      <c r="C57" s="3">
        <v>60</v>
      </c>
      <c r="D57" s="3"/>
      <c r="E57" s="3">
        <f t="shared" si="0"/>
        <v>60</v>
      </c>
      <c r="F57" s="3">
        <v>60</v>
      </c>
      <c r="G57" s="3"/>
      <c r="H57" s="3">
        <f t="shared" si="1"/>
        <v>60</v>
      </c>
    </row>
    <row r="58" spans="1:8" ht="42.75" customHeight="1" hidden="1">
      <c r="A58" s="15" t="s">
        <v>355</v>
      </c>
      <c r="B58" s="19" t="s">
        <v>356</v>
      </c>
      <c r="C58" s="3">
        <v>123</v>
      </c>
      <c r="D58" s="3">
        <f>D59</f>
        <v>0</v>
      </c>
      <c r="E58" s="3">
        <f t="shared" si="0"/>
        <v>123</v>
      </c>
      <c r="F58" s="3">
        <v>123</v>
      </c>
      <c r="G58" s="3">
        <f>G59</f>
        <v>0</v>
      </c>
      <c r="H58" s="3">
        <f t="shared" si="1"/>
        <v>123</v>
      </c>
    </row>
    <row r="59" spans="1:8" ht="55.5" customHeight="1" hidden="1">
      <c r="A59" s="15" t="s">
        <v>357</v>
      </c>
      <c r="B59" s="19" t="s">
        <v>119</v>
      </c>
      <c r="C59" s="3">
        <v>123</v>
      </c>
      <c r="D59" s="3"/>
      <c r="E59" s="3">
        <f t="shared" si="0"/>
        <v>123</v>
      </c>
      <c r="F59" s="3">
        <v>123</v>
      </c>
      <c r="G59" s="3"/>
      <c r="H59" s="3">
        <f t="shared" si="1"/>
        <v>123</v>
      </c>
    </row>
    <row r="60" spans="1:8" ht="30" customHeight="1" hidden="1">
      <c r="A60" s="13" t="s">
        <v>358</v>
      </c>
      <c r="B60" s="14" t="s">
        <v>359</v>
      </c>
      <c r="C60" s="2">
        <v>0</v>
      </c>
      <c r="D60" s="2">
        <f>D61+D63+D67</f>
        <v>0</v>
      </c>
      <c r="E60" s="2">
        <f t="shared" si="0"/>
        <v>0</v>
      </c>
      <c r="F60" s="2">
        <v>0</v>
      </c>
      <c r="G60" s="2">
        <f>G61+G63+G67</f>
        <v>0</v>
      </c>
      <c r="H60" s="2">
        <f t="shared" si="1"/>
        <v>0</v>
      </c>
    </row>
    <row r="61" spans="1:8" s="26" customFormat="1" ht="30" customHeight="1" hidden="1">
      <c r="A61" s="27" t="s">
        <v>360</v>
      </c>
      <c r="B61" s="11" t="s">
        <v>363</v>
      </c>
      <c r="C61" s="6">
        <v>0</v>
      </c>
      <c r="D61" s="6"/>
      <c r="E61" s="6">
        <f t="shared" si="0"/>
        <v>0</v>
      </c>
      <c r="F61" s="6">
        <v>0</v>
      </c>
      <c r="G61" s="6"/>
      <c r="H61" s="6">
        <f t="shared" si="1"/>
        <v>0</v>
      </c>
    </row>
    <row r="62" spans="1:8" ht="38.25" hidden="1">
      <c r="A62" s="27" t="s">
        <v>364</v>
      </c>
      <c r="B62" s="10" t="s">
        <v>365</v>
      </c>
      <c r="C62" s="6">
        <v>0</v>
      </c>
      <c r="D62" s="6"/>
      <c r="E62" s="6">
        <f t="shared" si="0"/>
        <v>0</v>
      </c>
      <c r="F62" s="6">
        <v>0</v>
      </c>
      <c r="G62" s="6"/>
      <c r="H62" s="6">
        <f t="shared" si="1"/>
        <v>0</v>
      </c>
    </row>
    <row r="63" spans="1:8" ht="18" customHeight="1" hidden="1">
      <c r="A63" s="23" t="s">
        <v>366</v>
      </c>
      <c r="B63" s="24" t="s">
        <v>367</v>
      </c>
      <c r="C63" s="4">
        <v>0</v>
      </c>
      <c r="D63" s="4">
        <f>D64+D65</f>
        <v>0</v>
      </c>
      <c r="E63" s="4">
        <f t="shared" si="0"/>
        <v>0</v>
      </c>
      <c r="F63" s="4">
        <v>0</v>
      </c>
      <c r="G63" s="4">
        <f>G64+G65</f>
        <v>0</v>
      </c>
      <c r="H63" s="4">
        <f t="shared" si="1"/>
        <v>0</v>
      </c>
    </row>
    <row r="64" spans="1:8" ht="16.5" customHeight="1" hidden="1">
      <c r="A64" s="15" t="s">
        <v>368</v>
      </c>
      <c r="B64" s="19" t="s">
        <v>369</v>
      </c>
      <c r="C64" s="3">
        <v>0</v>
      </c>
      <c r="D64" s="3"/>
      <c r="E64" s="3">
        <f t="shared" si="0"/>
        <v>0</v>
      </c>
      <c r="F64" s="3">
        <v>0</v>
      </c>
      <c r="G64" s="3"/>
      <c r="H64" s="3">
        <f t="shared" si="1"/>
        <v>0</v>
      </c>
    </row>
    <row r="65" spans="1:8" ht="16.5" customHeight="1" hidden="1">
      <c r="A65" s="15" t="s">
        <v>370</v>
      </c>
      <c r="B65" s="19" t="s">
        <v>371</v>
      </c>
      <c r="C65" s="3">
        <v>0</v>
      </c>
      <c r="D65" s="3">
        <f>D66</f>
        <v>0</v>
      </c>
      <c r="E65" s="3">
        <f t="shared" si="0"/>
        <v>0</v>
      </c>
      <c r="F65" s="3">
        <v>0</v>
      </c>
      <c r="G65" s="3">
        <f>G66</f>
        <v>0</v>
      </c>
      <c r="H65" s="3">
        <f t="shared" si="1"/>
        <v>0</v>
      </c>
    </row>
    <row r="66" spans="1:8" ht="27.75" customHeight="1" hidden="1">
      <c r="A66" s="15" t="s">
        <v>5</v>
      </c>
      <c r="B66" s="19" t="s">
        <v>372</v>
      </c>
      <c r="C66" s="3">
        <v>0</v>
      </c>
      <c r="D66" s="3">
        <v>0</v>
      </c>
      <c r="E66" s="3">
        <f t="shared" si="0"/>
        <v>0</v>
      </c>
      <c r="F66" s="3">
        <v>0</v>
      </c>
      <c r="G66" s="3">
        <v>0</v>
      </c>
      <c r="H66" s="3">
        <f t="shared" si="1"/>
        <v>0</v>
      </c>
    </row>
    <row r="67" spans="1:8" ht="25.5" hidden="1">
      <c r="A67" s="23" t="s">
        <v>373</v>
      </c>
      <c r="B67" s="24" t="s">
        <v>374</v>
      </c>
      <c r="C67" s="4">
        <v>0</v>
      </c>
      <c r="D67" s="4">
        <f>D68+D70+D72</f>
        <v>0</v>
      </c>
      <c r="E67" s="4">
        <f t="shared" si="0"/>
        <v>0</v>
      </c>
      <c r="F67" s="4">
        <v>0</v>
      </c>
      <c r="G67" s="4">
        <f>G68+G70+G72</f>
        <v>0</v>
      </c>
      <c r="H67" s="4">
        <f t="shared" si="1"/>
        <v>0</v>
      </c>
    </row>
    <row r="68" spans="1:8" ht="12.75" hidden="1">
      <c r="A68" s="15" t="s">
        <v>375</v>
      </c>
      <c r="B68" s="19" t="s">
        <v>376</v>
      </c>
      <c r="C68" s="3">
        <v>0</v>
      </c>
      <c r="D68" s="3">
        <f>D69</f>
        <v>0</v>
      </c>
      <c r="E68" s="3">
        <f t="shared" si="0"/>
        <v>0</v>
      </c>
      <c r="F68" s="3">
        <v>0</v>
      </c>
      <c r="G68" s="3">
        <f>G69</f>
        <v>0</v>
      </c>
      <c r="H68" s="3">
        <f t="shared" si="1"/>
        <v>0</v>
      </c>
    </row>
    <row r="69" spans="1:8" ht="25.5" hidden="1">
      <c r="A69" s="15" t="s">
        <v>377</v>
      </c>
      <c r="B69" s="19" t="s">
        <v>378</v>
      </c>
      <c r="C69" s="3">
        <v>0</v>
      </c>
      <c r="D69" s="3">
        <v>0</v>
      </c>
      <c r="E69" s="3">
        <f t="shared" si="0"/>
        <v>0</v>
      </c>
      <c r="F69" s="3">
        <v>0</v>
      </c>
      <c r="G69" s="3">
        <v>0</v>
      </c>
      <c r="H69" s="3">
        <f t="shared" si="1"/>
        <v>0</v>
      </c>
    </row>
    <row r="70" spans="1:8" ht="38.25" hidden="1">
      <c r="A70" s="15" t="s">
        <v>379</v>
      </c>
      <c r="B70" s="19" t="s">
        <v>380</v>
      </c>
      <c r="C70" s="3">
        <v>0</v>
      </c>
      <c r="D70" s="3">
        <f>D71</f>
        <v>0</v>
      </c>
      <c r="E70" s="3">
        <f t="shared" si="0"/>
        <v>0</v>
      </c>
      <c r="F70" s="3">
        <v>0</v>
      </c>
      <c r="G70" s="3">
        <f>G71</f>
        <v>0</v>
      </c>
      <c r="H70" s="3">
        <f t="shared" si="1"/>
        <v>0</v>
      </c>
    </row>
    <row r="71" spans="1:8" ht="51" hidden="1">
      <c r="A71" s="15" t="s">
        <v>258</v>
      </c>
      <c r="B71" s="19" t="s">
        <v>383</v>
      </c>
      <c r="C71" s="3">
        <v>0</v>
      </c>
      <c r="D71" s="3">
        <v>0</v>
      </c>
      <c r="E71" s="3">
        <f t="shared" si="0"/>
        <v>0</v>
      </c>
      <c r="F71" s="3">
        <v>0</v>
      </c>
      <c r="G71" s="3">
        <v>0</v>
      </c>
      <c r="H71" s="3">
        <f t="shared" si="1"/>
        <v>0</v>
      </c>
    </row>
    <row r="72" spans="1:8" ht="14.25" customHeight="1" hidden="1">
      <c r="A72" s="15" t="s">
        <v>384</v>
      </c>
      <c r="B72" s="19" t="s">
        <v>385</v>
      </c>
      <c r="C72" s="3">
        <v>0</v>
      </c>
      <c r="D72" s="3">
        <f>D73</f>
        <v>0</v>
      </c>
      <c r="E72" s="3">
        <f t="shared" si="0"/>
        <v>0</v>
      </c>
      <c r="F72" s="3">
        <v>0</v>
      </c>
      <c r="G72" s="3">
        <f>G73</f>
        <v>0</v>
      </c>
      <c r="H72" s="3">
        <f t="shared" si="1"/>
        <v>0</v>
      </c>
    </row>
    <row r="73" spans="1:8" ht="23.25" customHeight="1" hidden="1">
      <c r="A73" s="15" t="s">
        <v>386</v>
      </c>
      <c r="B73" s="19" t="s">
        <v>387</v>
      </c>
      <c r="C73" s="3">
        <v>0</v>
      </c>
      <c r="D73" s="3">
        <v>0</v>
      </c>
      <c r="E73" s="3">
        <f t="shared" si="0"/>
        <v>0</v>
      </c>
      <c r="F73" s="3">
        <v>0</v>
      </c>
      <c r="G73" s="3">
        <v>0</v>
      </c>
      <c r="H73" s="3">
        <f t="shared" si="1"/>
        <v>0</v>
      </c>
    </row>
    <row r="74" spans="1:8" s="26" customFormat="1" ht="30.75" customHeight="1">
      <c r="A74" s="15" t="s">
        <v>388</v>
      </c>
      <c r="B74" s="16" t="s">
        <v>389</v>
      </c>
      <c r="C74" s="3">
        <v>223753.3</v>
      </c>
      <c r="D74" s="3">
        <f>D77+D79+D86+D89+D91+D75</f>
        <v>9287.4</v>
      </c>
      <c r="E74" s="3">
        <f t="shared" si="0"/>
        <v>233040.69999999998</v>
      </c>
      <c r="F74" s="3">
        <v>226168.4</v>
      </c>
      <c r="G74" s="3">
        <f>G77+G79+G86+G89+G91+G75</f>
        <v>9375.2</v>
      </c>
      <c r="H74" s="3">
        <f t="shared" si="1"/>
        <v>235543.6</v>
      </c>
    </row>
    <row r="75" spans="1:8" s="26" customFormat="1" ht="67.5" customHeight="1" hidden="1">
      <c r="A75" s="15" t="s">
        <v>182</v>
      </c>
      <c r="B75" s="16" t="s">
        <v>183</v>
      </c>
      <c r="C75" s="3">
        <v>0</v>
      </c>
      <c r="D75" s="3">
        <f>D76</f>
        <v>0</v>
      </c>
      <c r="E75" s="3">
        <f t="shared" si="0"/>
        <v>0</v>
      </c>
      <c r="F75" s="3">
        <v>0</v>
      </c>
      <c r="G75" s="3">
        <f>G76</f>
        <v>0</v>
      </c>
      <c r="H75" s="3">
        <f t="shared" si="1"/>
        <v>0</v>
      </c>
    </row>
    <row r="76" spans="1:8" s="26" customFormat="1" ht="30.75" customHeight="1" hidden="1">
      <c r="A76" s="15" t="s">
        <v>188</v>
      </c>
      <c r="B76" s="16" t="s">
        <v>381</v>
      </c>
      <c r="C76" s="3">
        <v>0</v>
      </c>
      <c r="D76" s="3"/>
      <c r="E76" s="3">
        <f t="shared" si="0"/>
        <v>0</v>
      </c>
      <c r="F76" s="3">
        <v>0</v>
      </c>
      <c r="G76" s="3"/>
      <c r="H76" s="3">
        <f t="shared" si="1"/>
        <v>0</v>
      </c>
    </row>
    <row r="77" spans="1:8" ht="25.5" hidden="1">
      <c r="A77" s="13" t="s">
        <v>390</v>
      </c>
      <c r="B77" s="21" t="s">
        <v>391</v>
      </c>
      <c r="C77" s="2">
        <v>0</v>
      </c>
      <c r="D77" s="2">
        <f>D78</f>
        <v>0</v>
      </c>
      <c r="E77" s="2">
        <f t="shared" si="0"/>
        <v>0</v>
      </c>
      <c r="F77" s="2">
        <v>0</v>
      </c>
      <c r="G77" s="2">
        <f>G78</f>
        <v>0</v>
      </c>
      <c r="H77" s="2">
        <f t="shared" si="1"/>
        <v>0</v>
      </c>
    </row>
    <row r="78" spans="1:8" ht="25.5" hidden="1">
      <c r="A78" s="15" t="s">
        <v>392</v>
      </c>
      <c r="B78" s="19" t="s">
        <v>393</v>
      </c>
      <c r="C78" s="3">
        <v>0</v>
      </c>
      <c r="D78" s="3"/>
      <c r="E78" s="3">
        <f t="shared" si="0"/>
        <v>0</v>
      </c>
      <c r="F78" s="3">
        <v>0</v>
      </c>
      <c r="G78" s="3"/>
      <c r="H78" s="3">
        <f t="shared" si="1"/>
        <v>0</v>
      </c>
    </row>
    <row r="79" spans="1:8" s="26" customFormat="1" ht="66.75" customHeight="1">
      <c r="A79" s="15" t="s">
        <v>394</v>
      </c>
      <c r="B79" s="44" t="s">
        <v>142</v>
      </c>
      <c r="C79" s="3">
        <v>217743.2</v>
      </c>
      <c r="D79" s="3">
        <f>D80+D82+D84</f>
        <v>0</v>
      </c>
      <c r="E79" s="3">
        <f aca="true" t="shared" si="2" ref="E79:E143">C79+D79</f>
        <v>217743.2</v>
      </c>
      <c r="F79" s="3">
        <v>220021.2</v>
      </c>
      <c r="G79" s="3">
        <f>G80+G82+G84</f>
        <v>0</v>
      </c>
      <c r="H79" s="3">
        <f aca="true" t="shared" si="3" ref="H79:H143">F79+G79</f>
        <v>220021.2</v>
      </c>
    </row>
    <row r="80" spans="1:8" s="26" customFormat="1" ht="40.5" customHeight="1" hidden="1">
      <c r="A80" s="23" t="s">
        <v>395</v>
      </c>
      <c r="B80" s="24" t="s">
        <v>396</v>
      </c>
      <c r="C80" s="4">
        <v>151530</v>
      </c>
      <c r="D80" s="4">
        <f>D81</f>
        <v>0</v>
      </c>
      <c r="E80" s="4">
        <f t="shared" si="2"/>
        <v>151530</v>
      </c>
      <c r="F80" s="4">
        <v>151530</v>
      </c>
      <c r="G80" s="4">
        <f>G81</f>
        <v>0</v>
      </c>
      <c r="H80" s="4">
        <f t="shared" si="3"/>
        <v>151530</v>
      </c>
    </row>
    <row r="81" spans="1:8" s="26" customFormat="1" ht="76.5" customHeight="1" hidden="1">
      <c r="A81" s="15" t="s">
        <v>397</v>
      </c>
      <c r="B81" s="19" t="s">
        <v>120</v>
      </c>
      <c r="C81" s="5">
        <v>151530</v>
      </c>
      <c r="D81" s="5"/>
      <c r="E81" s="5">
        <f t="shared" si="2"/>
        <v>151530</v>
      </c>
      <c r="F81" s="5">
        <v>151530</v>
      </c>
      <c r="G81" s="5"/>
      <c r="H81" s="5">
        <f t="shared" si="3"/>
        <v>151530</v>
      </c>
    </row>
    <row r="82" spans="1:8" s="26" customFormat="1" ht="53.25" customHeight="1" hidden="1">
      <c r="A82" s="27" t="s">
        <v>398</v>
      </c>
      <c r="B82" s="11" t="s">
        <v>121</v>
      </c>
      <c r="C82" s="4">
        <v>9990</v>
      </c>
      <c r="D82" s="4">
        <f>D83</f>
        <v>0</v>
      </c>
      <c r="E82" s="4">
        <f t="shared" si="2"/>
        <v>9990</v>
      </c>
      <c r="F82" s="4">
        <v>9990</v>
      </c>
      <c r="G82" s="4">
        <f>G83</f>
        <v>0</v>
      </c>
      <c r="H82" s="4">
        <f t="shared" si="3"/>
        <v>9990</v>
      </c>
    </row>
    <row r="83" spans="1:8" s="26" customFormat="1" ht="41.25" customHeight="1" hidden="1">
      <c r="A83" s="15" t="s">
        <v>399</v>
      </c>
      <c r="B83" s="19" t="s">
        <v>194</v>
      </c>
      <c r="C83" s="3">
        <v>9990</v>
      </c>
      <c r="D83" s="3"/>
      <c r="E83" s="3">
        <f t="shared" si="2"/>
        <v>9990</v>
      </c>
      <c r="F83" s="3">
        <v>9990</v>
      </c>
      <c r="G83" s="3"/>
      <c r="H83" s="3">
        <f t="shared" si="3"/>
        <v>9990</v>
      </c>
    </row>
    <row r="84" spans="1:8" s="26" customFormat="1" ht="63.75" hidden="1">
      <c r="A84" s="23" t="s">
        <v>400</v>
      </c>
      <c r="B84" s="24" t="s">
        <v>122</v>
      </c>
      <c r="C84" s="4">
        <v>56223.2</v>
      </c>
      <c r="D84" s="4">
        <f>D85</f>
        <v>0</v>
      </c>
      <c r="E84" s="4">
        <f t="shared" si="2"/>
        <v>56223.2</v>
      </c>
      <c r="F84" s="4">
        <v>58501.2</v>
      </c>
      <c r="G84" s="4">
        <f>G85</f>
        <v>0</v>
      </c>
      <c r="H84" s="4">
        <f t="shared" si="3"/>
        <v>58501.2</v>
      </c>
    </row>
    <row r="85" spans="1:8" s="26" customFormat="1" ht="51" hidden="1">
      <c r="A85" s="15" t="s">
        <v>401</v>
      </c>
      <c r="B85" s="19" t="s">
        <v>195</v>
      </c>
      <c r="C85" s="3">
        <v>56223.2</v>
      </c>
      <c r="D85" s="3"/>
      <c r="E85" s="3">
        <f t="shared" si="2"/>
        <v>56223.2</v>
      </c>
      <c r="F85" s="3">
        <v>58501.2</v>
      </c>
      <c r="G85" s="3"/>
      <c r="H85" s="3">
        <f t="shared" si="3"/>
        <v>58501.2</v>
      </c>
    </row>
    <row r="86" spans="1:8" s="26" customFormat="1" ht="27.75" customHeight="1">
      <c r="A86" s="30" t="s">
        <v>402</v>
      </c>
      <c r="B86" s="19" t="s">
        <v>403</v>
      </c>
      <c r="C86" s="3">
        <v>1488.5</v>
      </c>
      <c r="D86" s="3">
        <f>D87</f>
        <v>0</v>
      </c>
      <c r="E86" s="3">
        <f t="shared" si="2"/>
        <v>1488.5</v>
      </c>
      <c r="F86" s="3">
        <v>1490.3</v>
      </c>
      <c r="G86" s="3">
        <f>G87</f>
        <v>0</v>
      </c>
      <c r="H86" s="3">
        <f t="shared" si="3"/>
        <v>1490.3</v>
      </c>
    </row>
    <row r="87" spans="1:8" s="26" customFormat="1" ht="30" customHeight="1" hidden="1">
      <c r="A87" s="29" t="s">
        <v>404</v>
      </c>
      <c r="B87" s="24" t="s">
        <v>405</v>
      </c>
      <c r="C87" s="4">
        <v>1488.5</v>
      </c>
      <c r="D87" s="4">
        <f>D88</f>
        <v>0</v>
      </c>
      <c r="E87" s="4">
        <f t="shared" si="2"/>
        <v>1488.5</v>
      </c>
      <c r="F87" s="4">
        <v>1490.3</v>
      </c>
      <c r="G87" s="4">
        <f>G88</f>
        <v>0</v>
      </c>
      <c r="H87" s="4">
        <f t="shared" si="3"/>
        <v>1490.3</v>
      </c>
    </row>
    <row r="88" spans="1:8" s="26" customFormat="1" ht="54.75" customHeight="1" hidden="1">
      <c r="A88" s="30" t="s">
        <v>406</v>
      </c>
      <c r="B88" s="19" t="s">
        <v>407</v>
      </c>
      <c r="C88" s="3">
        <v>1488.5</v>
      </c>
      <c r="D88" s="3"/>
      <c r="E88" s="3">
        <f t="shared" si="2"/>
        <v>1488.5</v>
      </c>
      <c r="F88" s="3">
        <v>1490.3</v>
      </c>
      <c r="G88" s="3"/>
      <c r="H88" s="3">
        <f t="shared" si="3"/>
        <v>1490.3</v>
      </c>
    </row>
    <row r="89" spans="1:8" s="26" customFormat="1" ht="84" customHeight="1" hidden="1">
      <c r="A89" s="30" t="s">
        <v>408</v>
      </c>
      <c r="B89" s="10" t="s">
        <v>123</v>
      </c>
      <c r="C89" s="3">
        <v>0</v>
      </c>
      <c r="D89" s="3">
        <f>D90</f>
        <v>0</v>
      </c>
      <c r="E89" s="3">
        <f t="shared" si="2"/>
        <v>0</v>
      </c>
      <c r="F89" s="3">
        <v>0</v>
      </c>
      <c r="G89" s="3">
        <f>G90</f>
        <v>0</v>
      </c>
      <c r="H89" s="3">
        <f t="shared" si="3"/>
        <v>0</v>
      </c>
    </row>
    <row r="90" spans="1:8" s="26" customFormat="1" ht="54" customHeight="1" hidden="1">
      <c r="A90" s="7" t="s">
        <v>410</v>
      </c>
      <c r="B90" s="19" t="s">
        <v>124</v>
      </c>
      <c r="C90" s="3">
        <v>0</v>
      </c>
      <c r="D90" s="3">
        <v>0</v>
      </c>
      <c r="E90" s="3">
        <f t="shared" si="2"/>
        <v>0</v>
      </c>
      <c r="F90" s="3">
        <v>0</v>
      </c>
      <c r="G90" s="3">
        <v>0</v>
      </c>
      <c r="H90" s="3">
        <f t="shared" si="3"/>
        <v>0</v>
      </c>
    </row>
    <row r="91" spans="1:8" s="26" customFormat="1" ht="64.5" customHeight="1">
      <c r="A91" s="15" t="s">
        <v>411</v>
      </c>
      <c r="B91" s="10" t="s">
        <v>147</v>
      </c>
      <c r="C91" s="3">
        <v>4521.6</v>
      </c>
      <c r="D91" s="3">
        <f>D94+D92</f>
        <v>9287.4</v>
      </c>
      <c r="E91" s="3">
        <f t="shared" si="2"/>
        <v>13809</v>
      </c>
      <c r="F91" s="3">
        <v>4656.9</v>
      </c>
      <c r="G91" s="3">
        <f>G94+G92</f>
        <v>9375.2</v>
      </c>
      <c r="H91" s="3">
        <f t="shared" si="3"/>
        <v>14032.1</v>
      </c>
    </row>
    <row r="92" spans="1:8" ht="38.25" hidden="1">
      <c r="A92" s="23" t="s">
        <v>412</v>
      </c>
      <c r="B92" s="11" t="s">
        <v>413</v>
      </c>
      <c r="C92" s="4">
        <v>18</v>
      </c>
      <c r="D92" s="4">
        <f>D93</f>
        <v>0</v>
      </c>
      <c r="E92" s="4">
        <f t="shared" si="2"/>
        <v>18</v>
      </c>
      <c r="F92" s="4">
        <v>18</v>
      </c>
      <c r="G92" s="4">
        <f>G93</f>
        <v>0</v>
      </c>
      <c r="H92" s="4">
        <f t="shared" si="3"/>
        <v>18</v>
      </c>
    </row>
    <row r="93" spans="1:8" ht="38.25" hidden="1">
      <c r="A93" s="15" t="s">
        <v>414</v>
      </c>
      <c r="B93" s="10" t="s">
        <v>415</v>
      </c>
      <c r="C93" s="3">
        <v>18</v>
      </c>
      <c r="D93" s="3"/>
      <c r="E93" s="3">
        <f t="shared" si="2"/>
        <v>18</v>
      </c>
      <c r="F93" s="3">
        <v>18</v>
      </c>
      <c r="G93" s="3"/>
      <c r="H93" s="3">
        <f t="shared" si="3"/>
        <v>18</v>
      </c>
    </row>
    <row r="94" spans="1:8" ht="52.5" customHeight="1" hidden="1">
      <c r="A94" s="8" t="s">
        <v>416</v>
      </c>
      <c r="B94" s="11" t="s">
        <v>125</v>
      </c>
      <c r="C94" s="6">
        <v>4503.6</v>
      </c>
      <c r="D94" s="6">
        <f>D95</f>
        <v>9287.4</v>
      </c>
      <c r="E94" s="6">
        <f t="shared" si="2"/>
        <v>13791</v>
      </c>
      <c r="F94" s="6">
        <v>4638.9</v>
      </c>
      <c r="G94" s="6">
        <f>G95</f>
        <v>9375.2</v>
      </c>
      <c r="H94" s="6">
        <f t="shared" si="3"/>
        <v>14014.1</v>
      </c>
    </row>
    <row r="95" spans="1:8" ht="43.5" customHeight="1" hidden="1">
      <c r="A95" s="7" t="s">
        <v>417</v>
      </c>
      <c r="B95" s="10" t="s">
        <v>196</v>
      </c>
      <c r="C95" s="5">
        <v>4503.6</v>
      </c>
      <c r="D95" s="5">
        <v>9287.4</v>
      </c>
      <c r="E95" s="5">
        <f t="shared" si="2"/>
        <v>13791</v>
      </c>
      <c r="F95" s="5">
        <v>4638.9</v>
      </c>
      <c r="G95" s="5">
        <v>9375.2</v>
      </c>
      <c r="H95" s="5">
        <f t="shared" si="3"/>
        <v>14014.1</v>
      </c>
    </row>
    <row r="96" spans="1:8" s="26" customFormat="1" ht="18.75" customHeight="1">
      <c r="A96" s="15" t="s">
        <v>418</v>
      </c>
      <c r="B96" s="16" t="s">
        <v>420</v>
      </c>
      <c r="C96" s="3">
        <v>24714.9</v>
      </c>
      <c r="D96" s="3">
        <f>D97+D104</f>
        <v>0</v>
      </c>
      <c r="E96" s="3">
        <f t="shared" si="2"/>
        <v>24714.9</v>
      </c>
      <c r="F96" s="3">
        <v>36227</v>
      </c>
      <c r="G96" s="3">
        <f>G97+G104</f>
        <v>0</v>
      </c>
      <c r="H96" s="3">
        <f t="shared" si="3"/>
        <v>36227</v>
      </c>
    </row>
    <row r="97" spans="1:8" s="26" customFormat="1" ht="18.75" customHeight="1">
      <c r="A97" s="31" t="s">
        <v>421</v>
      </c>
      <c r="B97" s="10" t="s">
        <v>422</v>
      </c>
      <c r="C97" s="3">
        <v>24709.1</v>
      </c>
      <c r="D97" s="3">
        <f>D98+D99+D100+D101+D102+D103</f>
        <v>0</v>
      </c>
      <c r="E97" s="3">
        <f t="shared" si="2"/>
        <v>24709.1</v>
      </c>
      <c r="F97" s="3">
        <v>36221.2</v>
      </c>
      <c r="G97" s="3">
        <f>G98+G99+G100+G101+G102+G103</f>
        <v>0</v>
      </c>
      <c r="H97" s="3">
        <f t="shared" si="3"/>
        <v>36221.2</v>
      </c>
    </row>
    <row r="98" spans="1:8" s="26" customFormat="1" ht="17.25" customHeight="1" hidden="1">
      <c r="A98" s="7" t="s">
        <v>423</v>
      </c>
      <c r="B98" s="10" t="s">
        <v>197</v>
      </c>
      <c r="C98" s="5">
        <v>1058.8</v>
      </c>
      <c r="D98" s="5"/>
      <c r="E98" s="5">
        <f t="shared" si="2"/>
        <v>1058.8</v>
      </c>
      <c r="F98" s="5">
        <v>1552.1</v>
      </c>
      <c r="G98" s="5"/>
      <c r="H98" s="5">
        <f t="shared" si="3"/>
        <v>1552.1</v>
      </c>
    </row>
    <row r="99" spans="1:8" s="26" customFormat="1" ht="15.75" customHeight="1" hidden="1">
      <c r="A99" s="7" t="s">
        <v>424</v>
      </c>
      <c r="B99" s="10" t="s">
        <v>198</v>
      </c>
      <c r="C99" s="5">
        <v>114.6</v>
      </c>
      <c r="D99" s="5"/>
      <c r="E99" s="5">
        <f t="shared" si="2"/>
        <v>114.6</v>
      </c>
      <c r="F99" s="5">
        <v>168</v>
      </c>
      <c r="G99" s="5"/>
      <c r="H99" s="5">
        <f t="shared" si="3"/>
        <v>168</v>
      </c>
    </row>
    <row r="100" spans="1:8" s="26" customFormat="1" ht="12.75" hidden="1">
      <c r="A100" s="7" t="s">
        <v>425</v>
      </c>
      <c r="B100" s="10" t="s">
        <v>426</v>
      </c>
      <c r="C100" s="5">
        <v>9571.7</v>
      </c>
      <c r="D100" s="5"/>
      <c r="E100" s="5">
        <f t="shared" si="2"/>
        <v>9571.7</v>
      </c>
      <c r="F100" s="5">
        <v>14031.2</v>
      </c>
      <c r="G100" s="5"/>
      <c r="H100" s="5">
        <f t="shared" si="3"/>
        <v>14031.2</v>
      </c>
    </row>
    <row r="101" spans="1:8" s="26" customFormat="1" ht="12.75" hidden="1">
      <c r="A101" s="7" t="s">
        <v>427</v>
      </c>
      <c r="B101" s="10" t="s">
        <v>199</v>
      </c>
      <c r="C101" s="5">
        <v>13963.8</v>
      </c>
      <c r="D101" s="5"/>
      <c r="E101" s="5">
        <f t="shared" si="2"/>
        <v>13963.8</v>
      </c>
      <c r="F101" s="5">
        <v>20469.6</v>
      </c>
      <c r="G101" s="5"/>
      <c r="H101" s="5">
        <f t="shared" si="3"/>
        <v>20469.6</v>
      </c>
    </row>
    <row r="102" spans="1:8" s="26" customFormat="1" ht="15.75" customHeight="1" hidden="1">
      <c r="A102" s="7" t="s">
        <v>428</v>
      </c>
      <c r="B102" s="10" t="s">
        <v>200</v>
      </c>
      <c r="C102" s="5">
        <v>0</v>
      </c>
      <c r="D102" s="5"/>
      <c r="E102" s="5">
        <f t="shared" si="2"/>
        <v>0</v>
      </c>
      <c r="F102" s="5">
        <v>0</v>
      </c>
      <c r="G102" s="5"/>
      <c r="H102" s="5">
        <f t="shared" si="3"/>
        <v>0</v>
      </c>
    </row>
    <row r="103" spans="1:8" s="26" customFormat="1" ht="28.5" customHeight="1" hidden="1">
      <c r="A103" s="7" t="s">
        <v>284</v>
      </c>
      <c r="B103" s="10" t="s">
        <v>285</v>
      </c>
      <c r="C103" s="5">
        <v>0.2</v>
      </c>
      <c r="D103" s="5"/>
      <c r="E103" s="5">
        <f t="shared" si="2"/>
        <v>0.2</v>
      </c>
      <c r="F103" s="5">
        <v>0.3</v>
      </c>
      <c r="G103" s="5"/>
      <c r="H103" s="5">
        <f t="shared" si="3"/>
        <v>0.3</v>
      </c>
    </row>
    <row r="104" spans="1:8" s="26" customFormat="1" ht="13.5" customHeight="1">
      <c r="A104" s="15" t="s">
        <v>429</v>
      </c>
      <c r="B104" s="19" t="s">
        <v>430</v>
      </c>
      <c r="C104" s="3">
        <v>5.8</v>
      </c>
      <c r="D104" s="3">
        <f>D105</f>
        <v>0</v>
      </c>
      <c r="E104" s="3">
        <f t="shared" si="2"/>
        <v>5.8</v>
      </c>
      <c r="F104" s="3">
        <v>5.8</v>
      </c>
      <c r="G104" s="3">
        <f>G105</f>
        <v>0</v>
      </c>
      <c r="H104" s="3">
        <f t="shared" si="3"/>
        <v>5.8</v>
      </c>
    </row>
    <row r="105" spans="1:8" s="25" customFormat="1" ht="15.75" customHeight="1" hidden="1">
      <c r="A105" s="15" t="s">
        <v>431</v>
      </c>
      <c r="B105" s="19" t="s">
        <v>269</v>
      </c>
      <c r="C105" s="3">
        <v>5.8</v>
      </c>
      <c r="D105" s="3">
        <v>0</v>
      </c>
      <c r="E105" s="3">
        <f t="shared" si="2"/>
        <v>5.8</v>
      </c>
      <c r="F105" s="3">
        <v>5.8</v>
      </c>
      <c r="G105" s="3">
        <v>0</v>
      </c>
      <c r="H105" s="3">
        <f t="shared" si="3"/>
        <v>5.8</v>
      </c>
    </row>
    <row r="106" spans="1:8" s="25" customFormat="1" ht="27.75" customHeight="1">
      <c r="A106" s="33" t="s">
        <v>432</v>
      </c>
      <c r="B106" s="10" t="s">
        <v>433</v>
      </c>
      <c r="C106" s="5">
        <v>32187.8</v>
      </c>
      <c r="D106" s="5">
        <f>D107+D112+D110</f>
        <v>0</v>
      </c>
      <c r="E106" s="5">
        <f t="shared" si="2"/>
        <v>32187.8</v>
      </c>
      <c r="F106" s="5">
        <v>32187.8</v>
      </c>
      <c r="G106" s="5">
        <f>G107+G112+G110</f>
        <v>0</v>
      </c>
      <c r="H106" s="5">
        <f>H107+H109</f>
        <v>32187.8</v>
      </c>
    </row>
    <row r="107" spans="1:8" s="26" customFormat="1" ht="19.5" customHeight="1">
      <c r="A107" s="33" t="s">
        <v>434</v>
      </c>
      <c r="B107" s="10" t="s">
        <v>436</v>
      </c>
      <c r="C107" s="3">
        <v>32099</v>
      </c>
      <c r="D107" s="3">
        <f>D108</f>
        <v>0</v>
      </c>
      <c r="E107" s="3">
        <f t="shared" si="2"/>
        <v>32099</v>
      </c>
      <c r="F107" s="3">
        <v>32099</v>
      </c>
      <c r="G107" s="3">
        <f>G108</f>
        <v>0</v>
      </c>
      <c r="H107" s="3">
        <f t="shared" si="3"/>
        <v>32099</v>
      </c>
    </row>
    <row r="108" spans="1:8" s="26" customFormat="1" ht="25.5" hidden="1">
      <c r="A108" s="15" t="s">
        <v>437</v>
      </c>
      <c r="B108" s="19" t="s">
        <v>270</v>
      </c>
      <c r="C108" s="3">
        <v>32099</v>
      </c>
      <c r="D108" s="3"/>
      <c r="E108" s="3">
        <f t="shared" si="2"/>
        <v>32099</v>
      </c>
      <c r="F108" s="3">
        <v>32099</v>
      </c>
      <c r="G108" s="3"/>
      <c r="H108" s="3">
        <f t="shared" si="3"/>
        <v>32099</v>
      </c>
    </row>
    <row r="109" spans="1:8" s="26" customFormat="1" ht="18.75" customHeight="1">
      <c r="A109" s="33" t="s">
        <v>267</v>
      </c>
      <c r="B109" s="10" t="s">
        <v>268</v>
      </c>
      <c r="C109" s="3"/>
      <c r="D109" s="3">
        <f>D110+D112</f>
        <v>0</v>
      </c>
      <c r="E109" s="3">
        <f>E110+E112</f>
        <v>88.8</v>
      </c>
      <c r="F109" s="3">
        <f>F110+F112</f>
        <v>88.8</v>
      </c>
      <c r="G109" s="3">
        <f>G110+G112</f>
        <v>0</v>
      </c>
      <c r="H109" s="3">
        <f>H110+H112</f>
        <v>88.8</v>
      </c>
    </row>
    <row r="110" spans="1:8" s="26" customFormat="1" ht="25.5" hidden="1">
      <c r="A110" s="15" t="s">
        <v>261</v>
      </c>
      <c r="B110" s="19" t="s">
        <v>262</v>
      </c>
      <c r="C110" s="3">
        <v>88.8</v>
      </c>
      <c r="D110" s="3">
        <f>D111</f>
        <v>0</v>
      </c>
      <c r="E110" s="3">
        <f t="shared" si="2"/>
        <v>88.8</v>
      </c>
      <c r="F110" s="3">
        <v>88.8</v>
      </c>
      <c r="G110" s="3">
        <f>G111</f>
        <v>0</v>
      </c>
      <c r="H110" s="3">
        <f t="shared" si="3"/>
        <v>88.8</v>
      </c>
    </row>
    <row r="111" spans="1:8" s="26" customFormat="1" ht="25.5" hidden="1">
      <c r="A111" s="15" t="s">
        <v>263</v>
      </c>
      <c r="B111" s="19" t="s">
        <v>264</v>
      </c>
      <c r="C111" s="3">
        <v>88.8</v>
      </c>
      <c r="D111" s="3"/>
      <c r="E111" s="3">
        <f t="shared" si="2"/>
        <v>88.8</v>
      </c>
      <c r="F111" s="3">
        <v>88.8</v>
      </c>
      <c r="G111" s="3"/>
      <c r="H111" s="3">
        <f t="shared" si="3"/>
        <v>88.8</v>
      </c>
    </row>
    <row r="112" spans="1:8" s="26" customFormat="1" ht="12.75" hidden="1">
      <c r="A112" s="15" t="s">
        <v>438</v>
      </c>
      <c r="B112" s="19" t="s">
        <v>439</v>
      </c>
      <c r="C112" s="3">
        <v>0</v>
      </c>
      <c r="D112" s="3">
        <f>D113</f>
        <v>0</v>
      </c>
      <c r="E112" s="3">
        <f t="shared" si="2"/>
        <v>0</v>
      </c>
      <c r="F112" s="3">
        <v>0</v>
      </c>
      <c r="G112" s="3">
        <f>G113</f>
        <v>0</v>
      </c>
      <c r="H112" s="3">
        <f t="shared" si="3"/>
        <v>0</v>
      </c>
    </row>
    <row r="113" spans="1:8" s="26" customFormat="1" ht="12.75" hidden="1">
      <c r="A113" s="15" t="s">
        <v>440</v>
      </c>
      <c r="B113" s="19" t="s">
        <v>271</v>
      </c>
      <c r="C113" s="3">
        <v>0</v>
      </c>
      <c r="D113" s="3"/>
      <c r="E113" s="3">
        <f t="shared" si="2"/>
        <v>0</v>
      </c>
      <c r="F113" s="3">
        <v>0</v>
      </c>
      <c r="G113" s="3"/>
      <c r="H113" s="3">
        <f t="shared" si="3"/>
        <v>0</v>
      </c>
    </row>
    <row r="114" spans="1:8" s="26" customFormat="1" ht="28.5" customHeight="1">
      <c r="A114" s="15" t="s">
        <v>441</v>
      </c>
      <c r="B114" s="16" t="s">
        <v>442</v>
      </c>
      <c r="C114" s="3">
        <v>36066.7</v>
      </c>
      <c r="D114" s="3">
        <f>D115+D117+D123</f>
        <v>0</v>
      </c>
      <c r="E114" s="3">
        <f t="shared" si="2"/>
        <v>36066.7</v>
      </c>
      <c r="F114" s="3">
        <v>35285.6</v>
      </c>
      <c r="G114" s="3">
        <f>G115+G117+G123</f>
        <v>0</v>
      </c>
      <c r="H114" s="3">
        <f t="shared" si="3"/>
        <v>35285.6</v>
      </c>
    </row>
    <row r="115" spans="1:8" s="26" customFormat="1" ht="12.75" hidden="1">
      <c r="A115" s="7" t="s">
        <v>443</v>
      </c>
      <c r="B115" s="16" t="s">
        <v>444</v>
      </c>
      <c r="C115" s="3">
        <v>0</v>
      </c>
      <c r="D115" s="3">
        <f>D116</f>
        <v>0</v>
      </c>
      <c r="E115" s="3">
        <f t="shared" si="2"/>
        <v>0</v>
      </c>
      <c r="F115" s="3">
        <v>0</v>
      </c>
      <c r="G115" s="3">
        <f>G116</f>
        <v>0</v>
      </c>
      <c r="H115" s="3">
        <f t="shared" si="3"/>
        <v>0</v>
      </c>
    </row>
    <row r="116" spans="1:8" s="26" customFormat="1" ht="19.5" customHeight="1" hidden="1">
      <c r="A116" s="7" t="s">
        <v>445</v>
      </c>
      <c r="B116" s="16" t="s">
        <v>446</v>
      </c>
      <c r="C116" s="3">
        <v>0</v>
      </c>
      <c r="D116" s="3"/>
      <c r="E116" s="3">
        <f t="shared" si="2"/>
        <v>0</v>
      </c>
      <c r="F116" s="3">
        <v>0</v>
      </c>
      <c r="G116" s="3"/>
      <c r="H116" s="3">
        <f t="shared" si="3"/>
        <v>0</v>
      </c>
    </row>
    <row r="117" spans="1:8" s="26" customFormat="1" ht="56.25" customHeight="1">
      <c r="A117" s="7" t="s">
        <v>447</v>
      </c>
      <c r="B117" s="16" t="s">
        <v>465</v>
      </c>
      <c r="C117" s="3">
        <v>28932.7</v>
      </c>
      <c r="D117" s="3">
        <f>D118+D121</f>
        <v>0</v>
      </c>
      <c r="E117" s="3">
        <f t="shared" si="2"/>
        <v>28932.7</v>
      </c>
      <c r="F117" s="3">
        <v>28151.6</v>
      </c>
      <c r="G117" s="3">
        <f>G118+G121</f>
        <v>0</v>
      </c>
      <c r="H117" s="3">
        <f t="shared" si="3"/>
        <v>28151.6</v>
      </c>
    </row>
    <row r="118" spans="1:8" s="26" customFormat="1" ht="63.75" hidden="1">
      <c r="A118" s="7" t="s">
        <v>448</v>
      </c>
      <c r="B118" s="16" t="s">
        <v>126</v>
      </c>
      <c r="C118" s="3">
        <v>28932.7</v>
      </c>
      <c r="D118" s="3">
        <f>D120+D119</f>
        <v>0</v>
      </c>
      <c r="E118" s="3">
        <f t="shared" si="2"/>
        <v>28932.7</v>
      </c>
      <c r="F118" s="3">
        <v>28151.6</v>
      </c>
      <c r="G118" s="3">
        <f>G120+G119</f>
        <v>0</v>
      </c>
      <c r="H118" s="3">
        <f t="shared" si="3"/>
        <v>28151.6</v>
      </c>
    </row>
    <row r="119" spans="1:8" s="26" customFormat="1" ht="63.75" hidden="1">
      <c r="A119" s="7" t="s">
        <v>180</v>
      </c>
      <c r="B119" s="16" t="s">
        <v>127</v>
      </c>
      <c r="C119" s="3">
        <v>0</v>
      </c>
      <c r="D119" s="3"/>
      <c r="E119" s="3">
        <f t="shared" si="2"/>
        <v>0</v>
      </c>
      <c r="F119" s="3">
        <v>0</v>
      </c>
      <c r="G119" s="3"/>
      <c r="H119" s="3">
        <f t="shared" si="3"/>
        <v>0</v>
      </c>
    </row>
    <row r="120" spans="1:8" s="26" customFormat="1" ht="54.75" customHeight="1" hidden="1">
      <c r="A120" s="7" t="s">
        <v>449</v>
      </c>
      <c r="B120" s="16" t="s">
        <v>128</v>
      </c>
      <c r="C120" s="3">
        <v>28932.7</v>
      </c>
      <c r="D120" s="3"/>
      <c r="E120" s="3">
        <f t="shared" si="2"/>
        <v>28932.7</v>
      </c>
      <c r="F120" s="3">
        <v>28151.6</v>
      </c>
      <c r="G120" s="3"/>
      <c r="H120" s="3">
        <f t="shared" si="3"/>
        <v>28151.6</v>
      </c>
    </row>
    <row r="121" spans="1:8" s="26" customFormat="1" ht="63.75" hidden="1">
      <c r="A121" s="7" t="s">
        <v>450</v>
      </c>
      <c r="B121" s="16" t="s">
        <v>129</v>
      </c>
      <c r="C121" s="3">
        <v>0</v>
      </c>
      <c r="D121" s="3">
        <f>D122</f>
        <v>0</v>
      </c>
      <c r="E121" s="3">
        <f t="shared" si="2"/>
        <v>0</v>
      </c>
      <c r="F121" s="3">
        <v>0</v>
      </c>
      <c r="G121" s="3">
        <f>G122</f>
        <v>0</v>
      </c>
      <c r="H121" s="3">
        <f t="shared" si="3"/>
        <v>0</v>
      </c>
    </row>
    <row r="122" spans="1:8" s="26" customFormat="1" ht="53.25" customHeight="1" hidden="1">
      <c r="A122" s="7" t="s">
        <v>451</v>
      </c>
      <c r="B122" s="16" t="s">
        <v>179</v>
      </c>
      <c r="C122" s="3">
        <v>0</v>
      </c>
      <c r="D122" s="3"/>
      <c r="E122" s="3">
        <f t="shared" si="2"/>
        <v>0</v>
      </c>
      <c r="F122" s="3">
        <v>0</v>
      </c>
      <c r="G122" s="3"/>
      <c r="H122" s="3">
        <f t="shared" si="3"/>
        <v>0</v>
      </c>
    </row>
    <row r="123" spans="1:8" s="26" customFormat="1" ht="27.75" customHeight="1">
      <c r="A123" s="31" t="s">
        <v>452</v>
      </c>
      <c r="B123" s="32" t="s">
        <v>419</v>
      </c>
      <c r="C123" s="5">
        <v>7134</v>
      </c>
      <c r="D123" s="5">
        <f>D124</f>
        <v>0</v>
      </c>
      <c r="E123" s="5">
        <f t="shared" si="2"/>
        <v>7134</v>
      </c>
      <c r="F123" s="5">
        <v>7134</v>
      </c>
      <c r="G123" s="5">
        <f>G124</f>
        <v>0</v>
      </c>
      <c r="H123" s="5">
        <f t="shared" si="3"/>
        <v>7134</v>
      </c>
    </row>
    <row r="124" spans="1:8" s="26" customFormat="1" ht="25.5" hidden="1">
      <c r="A124" s="31" t="s">
        <v>453</v>
      </c>
      <c r="B124" s="32" t="s">
        <v>454</v>
      </c>
      <c r="C124" s="3">
        <v>7134</v>
      </c>
      <c r="D124" s="3">
        <f>D125</f>
        <v>0</v>
      </c>
      <c r="E124" s="3">
        <f t="shared" si="2"/>
        <v>7134</v>
      </c>
      <c r="F124" s="3">
        <v>7134</v>
      </c>
      <c r="G124" s="3">
        <f>G125</f>
        <v>0</v>
      </c>
      <c r="H124" s="3">
        <f t="shared" si="3"/>
        <v>7134</v>
      </c>
    </row>
    <row r="125" spans="1:8" s="26" customFormat="1" ht="38.25" hidden="1">
      <c r="A125" s="31" t="s">
        <v>455</v>
      </c>
      <c r="B125" s="16" t="s">
        <v>272</v>
      </c>
      <c r="C125" s="3">
        <v>7134</v>
      </c>
      <c r="D125" s="3"/>
      <c r="E125" s="3">
        <f t="shared" si="2"/>
        <v>7134</v>
      </c>
      <c r="F125" s="3">
        <v>7134</v>
      </c>
      <c r="G125" s="3"/>
      <c r="H125" s="3">
        <f t="shared" si="3"/>
        <v>7134</v>
      </c>
    </row>
    <row r="126" spans="1:8" s="26" customFormat="1" ht="12.75">
      <c r="A126" s="15" t="s">
        <v>456</v>
      </c>
      <c r="B126" s="16" t="s">
        <v>457</v>
      </c>
      <c r="C126" s="3">
        <v>30</v>
      </c>
      <c r="D126" s="3">
        <f>D127</f>
        <v>0</v>
      </c>
      <c r="E126" s="3">
        <f t="shared" si="2"/>
        <v>30</v>
      </c>
      <c r="F126" s="3">
        <v>30</v>
      </c>
      <c r="G126" s="3">
        <f>G127</f>
        <v>0</v>
      </c>
      <c r="H126" s="3">
        <f t="shared" si="3"/>
        <v>30</v>
      </c>
    </row>
    <row r="127" spans="1:8" s="26" customFormat="1" ht="30" customHeight="1">
      <c r="A127" s="7" t="s">
        <v>458</v>
      </c>
      <c r="B127" s="16" t="s">
        <v>459</v>
      </c>
      <c r="C127" s="3">
        <v>30</v>
      </c>
      <c r="D127" s="3">
        <f>D128</f>
        <v>0</v>
      </c>
      <c r="E127" s="3">
        <f t="shared" si="2"/>
        <v>30</v>
      </c>
      <c r="F127" s="3">
        <v>30</v>
      </c>
      <c r="G127" s="3">
        <f>G128</f>
        <v>0</v>
      </c>
      <c r="H127" s="3">
        <f t="shared" si="3"/>
        <v>30</v>
      </c>
    </row>
    <row r="128" spans="1:8" s="26" customFormat="1" ht="28.5" customHeight="1" hidden="1">
      <c r="A128" s="7" t="s">
        <v>460</v>
      </c>
      <c r="B128" s="16" t="s">
        <v>273</v>
      </c>
      <c r="C128" s="3">
        <v>30</v>
      </c>
      <c r="D128" s="3"/>
      <c r="E128" s="3">
        <f t="shared" si="2"/>
        <v>30</v>
      </c>
      <c r="F128" s="3">
        <v>30</v>
      </c>
      <c r="G128" s="3"/>
      <c r="H128" s="3">
        <f t="shared" si="3"/>
        <v>30</v>
      </c>
    </row>
    <row r="129" spans="1:8" s="26" customFormat="1" ht="18.75" customHeight="1">
      <c r="A129" s="33" t="s">
        <v>461</v>
      </c>
      <c r="B129" s="32" t="s">
        <v>462</v>
      </c>
      <c r="C129" s="5">
        <v>7444</v>
      </c>
      <c r="D129" s="5">
        <f>D130+D133+D134+D137+D139+D148+D149+D150+D158+D154+D156+D157</f>
        <v>0</v>
      </c>
      <c r="E129" s="5">
        <f t="shared" si="2"/>
        <v>7444</v>
      </c>
      <c r="F129" s="5">
        <v>7743</v>
      </c>
      <c r="G129" s="5">
        <f>G130+G133+G134+G137+G139+G148+G149+G150+G158+G154+G156+G157</f>
        <v>0</v>
      </c>
      <c r="H129" s="5">
        <f t="shared" si="3"/>
        <v>7743</v>
      </c>
    </row>
    <row r="130" spans="1:8" s="26" customFormat="1" ht="27.75" customHeight="1">
      <c r="A130" s="33" t="s">
        <v>471</v>
      </c>
      <c r="B130" s="32" t="s">
        <v>472</v>
      </c>
      <c r="C130" s="5">
        <v>750</v>
      </c>
      <c r="D130" s="5">
        <f>D131+D132</f>
        <v>0</v>
      </c>
      <c r="E130" s="5">
        <f t="shared" si="2"/>
        <v>750</v>
      </c>
      <c r="F130" s="5">
        <v>750</v>
      </c>
      <c r="G130" s="5">
        <f>G131+G132</f>
        <v>0</v>
      </c>
      <c r="H130" s="5">
        <f t="shared" si="3"/>
        <v>750</v>
      </c>
    </row>
    <row r="131" spans="1:8" s="26" customFormat="1" ht="40.5" customHeight="1" hidden="1">
      <c r="A131" s="33" t="s">
        <v>473</v>
      </c>
      <c r="B131" s="16" t="s">
        <v>130</v>
      </c>
      <c r="C131" s="5">
        <v>700</v>
      </c>
      <c r="D131" s="5"/>
      <c r="E131" s="5">
        <f t="shared" si="2"/>
        <v>700</v>
      </c>
      <c r="F131" s="5">
        <v>700</v>
      </c>
      <c r="G131" s="5"/>
      <c r="H131" s="5">
        <f t="shared" si="3"/>
        <v>700</v>
      </c>
    </row>
    <row r="132" spans="1:8" s="26" customFormat="1" ht="41.25" customHeight="1" hidden="1">
      <c r="A132" s="33" t="s">
        <v>476</v>
      </c>
      <c r="B132" s="16" t="s">
        <v>477</v>
      </c>
      <c r="C132" s="5">
        <v>50</v>
      </c>
      <c r="D132" s="5"/>
      <c r="E132" s="5">
        <f t="shared" si="2"/>
        <v>50</v>
      </c>
      <c r="F132" s="5">
        <v>50</v>
      </c>
      <c r="G132" s="5"/>
      <c r="H132" s="5">
        <f t="shared" si="3"/>
        <v>50</v>
      </c>
    </row>
    <row r="133" spans="1:8" s="26" customFormat="1" ht="53.25" customHeight="1">
      <c r="A133" s="33" t="s">
        <v>478</v>
      </c>
      <c r="B133" s="32" t="s">
        <v>479</v>
      </c>
      <c r="C133" s="5">
        <v>130</v>
      </c>
      <c r="D133" s="5"/>
      <c r="E133" s="5">
        <f t="shared" si="2"/>
        <v>130</v>
      </c>
      <c r="F133" s="5">
        <v>130</v>
      </c>
      <c r="G133" s="5"/>
      <c r="H133" s="5">
        <f t="shared" si="3"/>
        <v>130</v>
      </c>
    </row>
    <row r="134" spans="1:8" s="26" customFormat="1" ht="51" hidden="1">
      <c r="A134" s="33" t="s">
        <v>480</v>
      </c>
      <c r="B134" s="32" t="s">
        <v>481</v>
      </c>
      <c r="C134" s="5">
        <v>0</v>
      </c>
      <c r="D134" s="5"/>
      <c r="E134" s="5">
        <f t="shared" si="2"/>
        <v>0</v>
      </c>
      <c r="F134" s="5">
        <v>0</v>
      </c>
      <c r="G134" s="5"/>
      <c r="H134" s="5">
        <f t="shared" si="3"/>
        <v>0</v>
      </c>
    </row>
    <row r="135" spans="1:8" s="26" customFormat="1" ht="38.25" hidden="1">
      <c r="A135" s="33" t="s">
        <v>482</v>
      </c>
      <c r="B135" s="32" t="s">
        <v>8</v>
      </c>
      <c r="C135" s="5">
        <v>0</v>
      </c>
      <c r="D135" s="5"/>
      <c r="E135" s="5">
        <f t="shared" si="2"/>
        <v>0</v>
      </c>
      <c r="F135" s="5">
        <v>0</v>
      </c>
      <c r="G135" s="5"/>
      <c r="H135" s="5">
        <f t="shared" si="3"/>
        <v>0</v>
      </c>
    </row>
    <row r="136" spans="1:8" s="26" customFormat="1" ht="38.25" hidden="1">
      <c r="A136" s="33" t="s">
        <v>9</v>
      </c>
      <c r="B136" s="32" t="s">
        <v>10</v>
      </c>
      <c r="C136" s="5">
        <v>0</v>
      </c>
      <c r="D136" s="5"/>
      <c r="E136" s="5">
        <f t="shared" si="2"/>
        <v>0</v>
      </c>
      <c r="F136" s="5">
        <v>0</v>
      </c>
      <c r="G136" s="5"/>
      <c r="H136" s="5">
        <f t="shared" si="3"/>
        <v>0</v>
      </c>
    </row>
    <row r="137" spans="1:8" s="26" customFormat="1" ht="25.5" hidden="1">
      <c r="A137" s="33" t="s">
        <v>11</v>
      </c>
      <c r="B137" s="32" t="s">
        <v>12</v>
      </c>
      <c r="C137" s="5">
        <v>0</v>
      </c>
      <c r="D137" s="5">
        <f>D138</f>
        <v>0</v>
      </c>
      <c r="E137" s="5">
        <f t="shared" si="2"/>
        <v>0</v>
      </c>
      <c r="F137" s="5">
        <v>0</v>
      </c>
      <c r="G137" s="5">
        <f>G138</f>
        <v>0</v>
      </c>
      <c r="H137" s="5">
        <f t="shared" si="3"/>
        <v>0</v>
      </c>
    </row>
    <row r="138" spans="1:8" s="26" customFormat="1" ht="38.25" hidden="1">
      <c r="A138" s="33" t="s">
        <v>13</v>
      </c>
      <c r="B138" s="32" t="s">
        <v>14</v>
      </c>
      <c r="C138" s="5">
        <v>0</v>
      </c>
      <c r="D138" s="5"/>
      <c r="E138" s="5">
        <f t="shared" si="2"/>
        <v>0</v>
      </c>
      <c r="F138" s="5">
        <v>0</v>
      </c>
      <c r="G138" s="5"/>
      <c r="H138" s="5">
        <f t="shared" si="3"/>
        <v>0</v>
      </c>
    </row>
    <row r="139" spans="1:8" s="26" customFormat="1" ht="53.25" customHeight="1" hidden="1">
      <c r="A139" s="33" t="s">
        <v>181</v>
      </c>
      <c r="B139" s="32" t="s">
        <v>131</v>
      </c>
      <c r="C139" s="5">
        <v>0</v>
      </c>
      <c r="D139" s="5">
        <f>D140+D141+D143+D144+D146+D142</f>
        <v>0</v>
      </c>
      <c r="E139" s="5">
        <f t="shared" si="2"/>
        <v>0</v>
      </c>
      <c r="F139" s="5">
        <v>0</v>
      </c>
      <c r="G139" s="5">
        <f>G140+G141+G143+G144+G146+G142</f>
        <v>0</v>
      </c>
      <c r="H139" s="5">
        <f t="shared" si="3"/>
        <v>0</v>
      </c>
    </row>
    <row r="140" spans="1:8" s="26" customFormat="1" ht="25.5" hidden="1">
      <c r="A140" s="33" t="s">
        <v>15</v>
      </c>
      <c r="B140" s="32" t="s">
        <v>201</v>
      </c>
      <c r="C140" s="5">
        <v>0</v>
      </c>
      <c r="D140" s="5"/>
      <c r="E140" s="5">
        <f t="shared" si="2"/>
        <v>0</v>
      </c>
      <c r="F140" s="5">
        <v>0</v>
      </c>
      <c r="G140" s="5"/>
      <c r="H140" s="5">
        <f t="shared" si="3"/>
        <v>0</v>
      </c>
    </row>
    <row r="141" spans="1:8" s="26" customFormat="1" ht="25.5" hidden="1">
      <c r="A141" s="33" t="s">
        <v>202</v>
      </c>
      <c r="B141" s="32" t="s">
        <v>203</v>
      </c>
      <c r="C141" s="5">
        <v>0</v>
      </c>
      <c r="D141" s="5"/>
      <c r="E141" s="5">
        <f t="shared" si="2"/>
        <v>0</v>
      </c>
      <c r="F141" s="5">
        <v>0</v>
      </c>
      <c r="G141" s="5"/>
      <c r="H141" s="5">
        <f t="shared" si="3"/>
        <v>0</v>
      </c>
    </row>
    <row r="142" spans="1:8" s="26" customFormat="1" ht="25.5" hidden="1">
      <c r="A142" s="33" t="s">
        <v>204</v>
      </c>
      <c r="B142" s="32" t="s">
        <v>274</v>
      </c>
      <c r="C142" s="5">
        <v>0</v>
      </c>
      <c r="D142" s="5"/>
      <c r="E142" s="5">
        <f t="shared" si="2"/>
        <v>0</v>
      </c>
      <c r="F142" s="5">
        <v>0</v>
      </c>
      <c r="G142" s="5"/>
      <c r="H142" s="5">
        <f t="shared" si="3"/>
        <v>0</v>
      </c>
    </row>
    <row r="143" spans="1:8" s="26" customFormat="1" ht="16.5" customHeight="1" hidden="1">
      <c r="A143" s="33" t="s">
        <v>205</v>
      </c>
      <c r="B143" s="32" t="s">
        <v>275</v>
      </c>
      <c r="C143" s="5">
        <v>0</v>
      </c>
      <c r="D143" s="5"/>
      <c r="E143" s="5">
        <f t="shared" si="2"/>
        <v>0</v>
      </c>
      <c r="F143" s="5">
        <v>0</v>
      </c>
      <c r="G143" s="5"/>
      <c r="H143" s="5">
        <f t="shared" si="3"/>
        <v>0</v>
      </c>
    </row>
    <row r="144" spans="1:8" s="26" customFormat="1" ht="25.5" hidden="1">
      <c r="A144" s="33" t="s">
        <v>206</v>
      </c>
      <c r="B144" s="32" t="s">
        <v>207</v>
      </c>
      <c r="C144" s="5">
        <v>0</v>
      </c>
      <c r="D144" s="5">
        <f>D145</f>
        <v>0</v>
      </c>
      <c r="E144" s="5">
        <f aca="true" t="shared" si="4" ref="E144:E207">C144+D144</f>
        <v>0</v>
      </c>
      <c r="F144" s="5">
        <v>0</v>
      </c>
      <c r="G144" s="5">
        <f>G145</f>
        <v>0</v>
      </c>
      <c r="H144" s="5">
        <f aca="true" t="shared" si="5" ref="H144:H207">F144+G144</f>
        <v>0</v>
      </c>
    </row>
    <row r="145" spans="1:8" s="26" customFormat="1" ht="38.25" hidden="1">
      <c r="A145" s="33" t="s">
        <v>208</v>
      </c>
      <c r="B145" s="32" t="s">
        <v>209</v>
      </c>
      <c r="C145" s="5">
        <v>0</v>
      </c>
      <c r="D145" s="5"/>
      <c r="E145" s="5">
        <f t="shared" si="4"/>
        <v>0</v>
      </c>
      <c r="F145" s="5">
        <v>0</v>
      </c>
      <c r="G145" s="5"/>
      <c r="H145" s="5">
        <f t="shared" si="5"/>
        <v>0</v>
      </c>
    </row>
    <row r="146" spans="1:8" s="26" customFormat="1" ht="25.5" hidden="1">
      <c r="A146" s="33" t="s">
        <v>210</v>
      </c>
      <c r="B146" s="32" t="s">
        <v>211</v>
      </c>
      <c r="C146" s="5">
        <v>0</v>
      </c>
      <c r="D146" s="5">
        <f>D147</f>
        <v>0</v>
      </c>
      <c r="E146" s="5">
        <f t="shared" si="4"/>
        <v>0</v>
      </c>
      <c r="F146" s="5">
        <v>0</v>
      </c>
      <c r="G146" s="5">
        <f>G147</f>
        <v>0</v>
      </c>
      <c r="H146" s="5">
        <f t="shared" si="5"/>
        <v>0</v>
      </c>
    </row>
    <row r="147" spans="1:8" s="26" customFormat="1" ht="26.25" customHeight="1" hidden="1">
      <c r="A147" s="33" t="s">
        <v>212</v>
      </c>
      <c r="B147" s="32" t="s">
        <v>213</v>
      </c>
      <c r="C147" s="5">
        <v>0</v>
      </c>
      <c r="D147" s="5"/>
      <c r="E147" s="5">
        <f t="shared" si="4"/>
        <v>0</v>
      </c>
      <c r="F147" s="5">
        <v>0</v>
      </c>
      <c r="G147" s="5"/>
      <c r="H147" s="5">
        <f t="shared" si="5"/>
        <v>0</v>
      </c>
    </row>
    <row r="148" spans="1:8" s="26" customFormat="1" ht="25.5" hidden="1">
      <c r="A148" s="33" t="s">
        <v>214</v>
      </c>
      <c r="B148" s="32" t="s">
        <v>216</v>
      </c>
      <c r="C148" s="5">
        <v>0</v>
      </c>
      <c r="D148" s="5"/>
      <c r="E148" s="5">
        <f t="shared" si="4"/>
        <v>0</v>
      </c>
      <c r="F148" s="5">
        <v>0</v>
      </c>
      <c r="G148" s="5"/>
      <c r="H148" s="5">
        <f t="shared" si="5"/>
        <v>0</v>
      </c>
    </row>
    <row r="149" spans="1:8" s="26" customFormat="1" ht="42" customHeight="1">
      <c r="A149" s="33" t="s">
        <v>217</v>
      </c>
      <c r="B149" s="32" t="s">
        <v>218</v>
      </c>
      <c r="C149" s="5">
        <v>150</v>
      </c>
      <c r="D149" s="5">
        <v>0</v>
      </c>
      <c r="E149" s="5">
        <f t="shared" si="4"/>
        <v>150</v>
      </c>
      <c r="F149" s="5">
        <v>150</v>
      </c>
      <c r="G149" s="5">
        <v>0</v>
      </c>
      <c r="H149" s="5">
        <f t="shared" si="5"/>
        <v>150</v>
      </c>
    </row>
    <row r="150" spans="1:8" s="26" customFormat="1" ht="16.5" customHeight="1" hidden="1">
      <c r="A150" s="33" t="s">
        <v>219</v>
      </c>
      <c r="B150" s="32" t="s">
        <v>220</v>
      </c>
      <c r="C150" s="5">
        <v>0</v>
      </c>
      <c r="D150" s="5">
        <f>D153</f>
        <v>0</v>
      </c>
      <c r="E150" s="5">
        <f t="shared" si="4"/>
        <v>0</v>
      </c>
      <c r="F150" s="5">
        <v>0</v>
      </c>
      <c r="G150" s="5">
        <f>G153</f>
        <v>0</v>
      </c>
      <c r="H150" s="5">
        <f t="shared" si="5"/>
        <v>0</v>
      </c>
    </row>
    <row r="151" spans="1:8" s="26" customFormat="1" ht="30.75" customHeight="1" hidden="1">
      <c r="A151" s="33" t="s">
        <v>221</v>
      </c>
      <c r="B151" s="32" t="s">
        <v>222</v>
      </c>
      <c r="C151" s="5">
        <v>0</v>
      </c>
      <c r="D151" s="5">
        <f>D152</f>
        <v>0</v>
      </c>
      <c r="E151" s="5">
        <f t="shared" si="4"/>
        <v>0</v>
      </c>
      <c r="F151" s="5">
        <v>0</v>
      </c>
      <c r="G151" s="5">
        <f>G152</f>
        <v>0</v>
      </c>
      <c r="H151" s="5">
        <f t="shared" si="5"/>
        <v>0</v>
      </c>
    </row>
    <row r="152" spans="1:8" s="26" customFormat="1" ht="38.25" hidden="1">
      <c r="A152" s="33" t="s">
        <v>223</v>
      </c>
      <c r="B152" s="32" t="s">
        <v>224</v>
      </c>
      <c r="C152" s="5">
        <v>0</v>
      </c>
      <c r="D152" s="5"/>
      <c r="E152" s="5">
        <f t="shared" si="4"/>
        <v>0</v>
      </c>
      <c r="F152" s="5">
        <v>0</v>
      </c>
      <c r="G152" s="5"/>
      <c r="H152" s="5">
        <f t="shared" si="5"/>
        <v>0</v>
      </c>
    </row>
    <row r="153" spans="1:8" s="26" customFormat="1" ht="18" customHeight="1" hidden="1">
      <c r="A153" s="33" t="s">
        <v>225</v>
      </c>
      <c r="B153" s="32" t="s">
        <v>226</v>
      </c>
      <c r="C153" s="5">
        <v>0</v>
      </c>
      <c r="D153" s="5"/>
      <c r="E153" s="5">
        <f t="shared" si="4"/>
        <v>0</v>
      </c>
      <c r="F153" s="5">
        <v>0</v>
      </c>
      <c r="G153" s="5"/>
      <c r="H153" s="5">
        <f t="shared" si="5"/>
        <v>0</v>
      </c>
    </row>
    <row r="154" spans="1:8" s="26" customFormat="1" ht="28.5" customHeight="1" hidden="1">
      <c r="A154" s="33" t="s">
        <v>227</v>
      </c>
      <c r="B154" s="32" t="s">
        <v>228</v>
      </c>
      <c r="C154" s="5">
        <v>0</v>
      </c>
      <c r="D154" s="5">
        <f>D155</f>
        <v>0</v>
      </c>
      <c r="E154" s="5">
        <f t="shared" si="4"/>
        <v>0</v>
      </c>
      <c r="F154" s="5">
        <v>0</v>
      </c>
      <c r="G154" s="5">
        <f>G155</f>
        <v>0</v>
      </c>
      <c r="H154" s="5">
        <f t="shared" si="5"/>
        <v>0</v>
      </c>
    </row>
    <row r="155" spans="1:8" s="26" customFormat="1" ht="38.25" hidden="1">
      <c r="A155" s="33" t="s">
        <v>229</v>
      </c>
      <c r="B155" s="32" t="s">
        <v>16</v>
      </c>
      <c r="C155" s="5">
        <v>0</v>
      </c>
      <c r="D155" s="5"/>
      <c r="E155" s="5">
        <f t="shared" si="4"/>
        <v>0</v>
      </c>
      <c r="F155" s="5">
        <v>0</v>
      </c>
      <c r="G155" s="5"/>
      <c r="H155" s="5">
        <f t="shared" si="5"/>
        <v>0</v>
      </c>
    </row>
    <row r="156" spans="1:8" s="26" customFormat="1" ht="54" customHeight="1">
      <c r="A156" s="33" t="s">
        <v>17</v>
      </c>
      <c r="B156" s="32" t="s">
        <v>276</v>
      </c>
      <c r="C156" s="5">
        <v>11</v>
      </c>
      <c r="D156" s="5"/>
      <c r="E156" s="5">
        <f t="shared" si="4"/>
        <v>11</v>
      </c>
      <c r="F156" s="5">
        <v>11</v>
      </c>
      <c r="G156" s="5"/>
      <c r="H156" s="5">
        <f t="shared" si="5"/>
        <v>11</v>
      </c>
    </row>
    <row r="157" spans="1:8" s="26" customFormat="1" ht="29.25" customHeight="1">
      <c r="A157" s="33" t="s">
        <v>7</v>
      </c>
      <c r="B157" s="32" t="s">
        <v>6</v>
      </c>
      <c r="C157" s="5">
        <v>2400</v>
      </c>
      <c r="D157" s="5"/>
      <c r="E157" s="5">
        <f t="shared" si="4"/>
        <v>2400</v>
      </c>
      <c r="F157" s="5">
        <v>2400</v>
      </c>
      <c r="G157" s="5"/>
      <c r="H157" s="5">
        <f t="shared" si="5"/>
        <v>2400</v>
      </c>
    </row>
    <row r="158" spans="1:8" s="26" customFormat="1" ht="27.75" customHeight="1">
      <c r="A158" s="33" t="s">
        <v>18</v>
      </c>
      <c r="B158" s="32" t="s">
        <v>19</v>
      </c>
      <c r="C158" s="5">
        <v>4003</v>
      </c>
      <c r="D158" s="5">
        <f>D159</f>
        <v>0</v>
      </c>
      <c r="E158" s="5">
        <f t="shared" si="4"/>
        <v>4003</v>
      </c>
      <c r="F158" s="5">
        <v>4302</v>
      </c>
      <c r="G158" s="5">
        <f>G159</f>
        <v>0</v>
      </c>
      <c r="H158" s="5">
        <f t="shared" si="5"/>
        <v>4302</v>
      </c>
    </row>
    <row r="159" spans="1:8" ht="38.25" hidden="1">
      <c r="A159" s="33" t="s">
        <v>20</v>
      </c>
      <c r="B159" s="32" t="s">
        <v>277</v>
      </c>
      <c r="C159" s="5">
        <v>4003</v>
      </c>
      <c r="D159" s="5"/>
      <c r="E159" s="5">
        <f t="shared" si="4"/>
        <v>4003</v>
      </c>
      <c r="F159" s="5">
        <v>4302</v>
      </c>
      <c r="G159" s="5"/>
      <c r="H159" s="5">
        <f t="shared" si="5"/>
        <v>4302</v>
      </c>
    </row>
    <row r="160" spans="1:8" s="26" customFormat="1" ht="18.75" customHeight="1">
      <c r="A160" s="15" t="s">
        <v>21</v>
      </c>
      <c r="B160" s="19" t="s">
        <v>22</v>
      </c>
      <c r="C160" s="3">
        <v>6</v>
      </c>
      <c r="D160" s="3">
        <f>D161+D163</f>
        <v>0</v>
      </c>
      <c r="E160" s="3">
        <f t="shared" si="4"/>
        <v>6</v>
      </c>
      <c r="F160" s="3">
        <v>6</v>
      </c>
      <c r="G160" s="3">
        <f>G161+G163</f>
        <v>0</v>
      </c>
      <c r="H160" s="3">
        <f t="shared" si="5"/>
        <v>6</v>
      </c>
    </row>
    <row r="161" spans="1:8" ht="16.5" customHeight="1" hidden="1">
      <c r="A161" s="23" t="s">
        <v>23</v>
      </c>
      <c r="B161" s="24" t="s">
        <v>24</v>
      </c>
      <c r="C161" s="4">
        <v>0</v>
      </c>
      <c r="D161" s="4">
        <f>D162</f>
        <v>0</v>
      </c>
      <c r="E161" s="4">
        <f t="shared" si="4"/>
        <v>0</v>
      </c>
      <c r="F161" s="4">
        <v>0</v>
      </c>
      <c r="G161" s="4">
        <f>G162</f>
        <v>0</v>
      </c>
      <c r="H161" s="4">
        <f t="shared" si="5"/>
        <v>0</v>
      </c>
    </row>
    <row r="162" spans="1:8" ht="25.5" hidden="1">
      <c r="A162" s="15" t="s">
        <v>25</v>
      </c>
      <c r="B162" s="19" t="s">
        <v>278</v>
      </c>
      <c r="C162" s="3">
        <v>0</v>
      </c>
      <c r="D162" s="3"/>
      <c r="E162" s="3">
        <f t="shared" si="4"/>
        <v>0</v>
      </c>
      <c r="F162" s="3">
        <v>0</v>
      </c>
      <c r="G162" s="3"/>
      <c r="H162" s="3">
        <f t="shared" si="5"/>
        <v>0</v>
      </c>
    </row>
    <row r="163" spans="1:8" s="26" customFormat="1" ht="14.25" customHeight="1">
      <c r="A163" s="15" t="s">
        <v>26</v>
      </c>
      <c r="B163" s="19" t="s">
        <v>27</v>
      </c>
      <c r="C163" s="3">
        <v>6</v>
      </c>
      <c r="D163" s="3">
        <f>D164</f>
        <v>0</v>
      </c>
      <c r="E163" s="3">
        <f t="shared" si="4"/>
        <v>6</v>
      </c>
      <c r="F163" s="3">
        <v>6</v>
      </c>
      <c r="G163" s="3">
        <f>G164</f>
        <v>0</v>
      </c>
      <c r="H163" s="3">
        <f t="shared" si="5"/>
        <v>6</v>
      </c>
    </row>
    <row r="164" spans="1:8" ht="12.75" hidden="1">
      <c r="A164" s="15" t="s">
        <v>28</v>
      </c>
      <c r="B164" s="19" t="s">
        <v>29</v>
      </c>
      <c r="C164" s="3">
        <v>6</v>
      </c>
      <c r="D164" s="3"/>
      <c r="E164" s="3">
        <f t="shared" si="4"/>
        <v>6</v>
      </c>
      <c r="F164" s="3">
        <v>6</v>
      </c>
      <c r="G164" s="3"/>
      <c r="H164" s="3">
        <f t="shared" si="5"/>
        <v>6</v>
      </c>
    </row>
    <row r="165" spans="1:8" ht="12.75">
      <c r="A165" s="13" t="s">
        <v>30</v>
      </c>
      <c r="B165" s="14" t="s">
        <v>31</v>
      </c>
      <c r="C165" s="2">
        <v>2536403.8</v>
      </c>
      <c r="D165" s="2">
        <f>D166+D242+D250+D245</f>
        <v>-147198.6</v>
      </c>
      <c r="E165" s="2">
        <f t="shared" si="4"/>
        <v>2389205.1999999997</v>
      </c>
      <c r="F165" s="2">
        <v>1554619.7</v>
      </c>
      <c r="G165" s="2">
        <f>G166+G242+G250+G245</f>
        <v>-148671</v>
      </c>
      <c r="H165" s="2">
        <f t="shared" si="5"/>
        <v>1405948.7</v>
      </c>
    </row>
    <row r="166" spans="1:8" s="26" customFormat="1" ht="27.75" customHeight="1">
      <c r="A166" s="30" t="s">
        <v>32</v>
      </c>
      <c r="B166" s="19" t="s">
        <v>174</v>
      </c>
      <c r="C166" s="3">
        <v>2536403.8</v>
      </c>
      <c r="D166" s="3">
        <f>D167+D171+D191+D228</f>
        <v>-147198.6</v>
      </c>
      <c r="E166" s="3">
        <f t="shared" si="4"/>
        <v>2389205.1999999997</v>
      </c>
      <c r="F166" s="3">
        <v>1554619.7</v>
      </c>
      <c r="G166" s="3">
        <f>G167+G171+G191+G228</f>
        <v>-148671</v>
      </c>
      <c r="H166" s="3">
        <f t="shared" si="5"/>
        <v>1405948.7</v>
      </c>
    </row>
    <row r="167" spans="1:8" s="26" customFormat="1" ht="29.25" customHeight="1">
      <c r="A167" s="7" t="s">
        <v>33</v>
      </c>
      <c r="B167" s="16" t="s">
        <v>34</v>
      </c>
      <c r="C167" s="3">
        <v>34816.2</v>
      </c>
      <c r="D167" s="3">
        <f>D168</f>
        <v>0</v>
      </c>
      <c r="E167" s="3">
        <f t="shared" si="4"/>
        <v>34816.2</v>
      </c>
      <c r="F167" s="3">
        <v>34771.2</v>
      </c>
      <c r="G167" s="3">
        <f>G168</f>
        <v>0</v>
      </c>
      <c r="H167" s="3">
        <f t="shared" si="5"/>
        <v>34771.2</v>
      </c>
    </row>
    <row r="168" spans="1:8" s="26" customFormat="1" ht="15.75" customHeight="1" hidden="1">
      <c r="A168" s="15" t="s">
        <v>35</v>
      </c>
      <c r="B168" s="19" t="s">
        <v>36</v>
      </c>
      <c r="C168" s="3">
        <v>34816.2</v>
      </c>
      <c r="D168" s="3">
        <f>D169</f>
        <v>0</v>
      </c>
      <c r="E168" s="3">
        <f t="shared" si="4"/>
        <v>34816.2</v>
      </c>
      <c r="F168" s="3">
        <v>34771.2</v>
      </c>
      <c r="G168" s="3">
        <f>G169</f>
        <v>0</v>
      </c>
      <c r="H168" s="3">
        <f t="shared" si="5"/>
        <v>34771.2</v>
      </c>
    </row>
    <row r="169" spans="1:8" s="26" customFormat="1" ht="25.5" hidden="1">
      <c r="A169" s="15" t="s">
        <v>37</v>
      </c>
      <c r="B169" s="19" t="s">
        <v>38</v>
      </c>
      <c r="C169" s="3">
        <v>34816.2</v>
      </c>
      <c r="D169" s="3"/>
      <c r="E169" s="3">
        <f t="shared" si="4"/>
        <v>34816.2</v>
      </c>
      <c r="F169" s="3">
        <v>34771.2</v>
      </c>
      <c r="G169" s="3"/>
      <c r="H169" s="3">
        <f t="shared" si="5"/>
        <v>34771.2</v>
      </c>
    </row>
    <row r="170" spans="1:8" s="26" customFormat="1" ht="25.5" hidden="1">
      <c r="A170" s="15" t="s">
        <v>39</v>
      </c>
      <c r="B170" s="19" t="s">
        <v>40</v>
      </c>
      <c r="C170" s="3">
        <v>0</v>
      </c>
      <c r="D170" s="3"/>
      <c r="E170" s="3">
        <f t="shared" si="4"/>
        <v>0</v>
      </c>
      <c r="F170" s="3">
        <v>0</v>
      </c>
      <c r="G170" s="3"/>
      <c r="H170" s="3">
        <f t="shared" si="5"/>
        <v>0</v>
      </c>
    </row>
    <row r="171" spans="1:8" s="26" customFormat="1" ht="25.5" hidden="1">
      <c r="A171" s="7" t="s">
        <v>41</v>
      </c>
      <c r="B171" s="16" t="s">
        <v>409</v>
      </c>
      <c r="C171" s="3">
        <v>0</v>
      </c>
      <c r="D171" s="3">
        <f>D172+D189+D176+D178+D183+D174+D187+D180</f>
        <v>0</v>
      </c>
      <c r="E171" s="3">
        <f t="shared" si="4"/>
        <v>0</v>
      </c>
      <c r="F171" s="3">
        <v>0</v>
      </c>
      <c r="G171" s="3">
        <f>G172+G189+G176+G178+G183+G174+G187+G180</f>
        <v>0</v>
      </c>
      <c r="H171" s="3">
        <f t="shared" si="5"/>
        <v>0</v>
      </c>
    </row>
    <row r="172" spans="1:8" s="26" customFormat="1" ht="12.75" hidden="1">
      <c r="A172" s="31" t="s">
        <v>42</v>
      </c>
      <c r="B172" s="32" t="s">
        <v>43</v>
      </c>
      <c r="C172" s="5">
        <v>0</v>
      </c>
      <c r="D172" s="5">
        <f>D173</f>
        <v>0</v>
      </c>
      <c r="E172" s="5">
        <f t="shared" si="4"/>
        <v>0</v>
      </c>
      <c r="F172" s="5">
        <v>0</v>
      </c>
      <c r="G172" s="5">
        <f>G173</f>
        <v>0</v>
      </c>
      <c r="H172" s="5">
        <f t="shared" si="5"/>
        <v>0</v>
      </c>
    </row>
    <row r="173" spans="1:8" s="26" customFormat="1" ht="25.5" hidden="1">
      <c r="A173" s="31" t="s">
        <v>44</v>
      </c>
      <c r="B173" s="32" t="s">
        <v>45</v>
      </c>
      <c r="C173" s="5">
        <v>0</v>
      </c>
      <c r="D173" s="5"/>
      <c r="E173" s="5">
        <f t="shared" si="4"/>
        <v>0</v>
      </c>
      <c r="F173" s="5">
        <v>0</v>
      </c>
      <c r="G173" s="5"/>
      <c r="H173" s="5">
        <f t="shared" si="5"/>
        <v>0</v>
      </c>
    </row>
    <row r="174" spans="1:8" s="26" customFormat="1" ht="25.5" hidden="1">
      <c r="A174" s="31" t="s">
        <v>485</v>
      </c>
      <c r="B174" s="32" t="s">
        <v>483</v>
      </c>
      <c r="C174" s="5">
        <v>0</v>
      </c>
      <c r="D174" s="5">
        <f>D175</f>
        <v>0</v>
      </c>
      <c r="E174" s="5">
        <f t="shared" si="4"/>
        <v>0</v>
      </c>
      <c r="F174" s="5">
        <v>0</v>
      </c>
      <c r="G174" s="5">
        <f>G175</f>
        <v>0</v>
      </c>
      <c r="H174" s="5">
        <f t="shared" si="5"/>
        <v>0</v>
      </c>
    </row>
    <row r="175" spans="1:8" s="26" customFormat="1" ht="18" customHeight="1" hidden="1">
      <c r="A175" s="31" t="s">
        <v>486</v>
      </c>
      <c r="B175" s="32" t="s">
        <v>484</v>
      </c>
      <c r="C175" s="5">
        <v>0</v>
      </c>
      <c r="D175" s="5"/>
      <c r="E175" s="5">
        <f t="shared" si="4"/>
        <v>0</v>
      </c>
      <c r="F175" s="5">
        <v>0</v>
      </c>
      <c r="G175" s="5"/>
      <c r="H175" s="5">
        <f t="shared" si="5"/>
        <v>0</v>
      </c>
    </row>
    <row r="176" spans="1:8" s="26" customFormat="1" ht="51" hidden="1">
      <c r="A176" s="31" t="s">
        <v>46</v>
      </c>
      <c r="B176" s="32" t="s">
        <v>47</v>
      </c>
      <c r="C176" s="5">
        <v>0</v>
      </c>
      <c r="D176" s="5">
        <f>D177</f>
        <v>0</v>
      </c>
      <c r="E176" s="5">
        <f t="shared" si="4"/>
        <v>0</v>
      </c>
      <c r="F176" s="5">
        <v>0</v>
      </c>
      <c r="G176" s="5">
        <f>G177</f>
        <v>0</v>
      </c>
      <c r="H176" s="5">
        <f t="shared" si="5"/>
        <v>0</v>
      </c>
    </row>
    <row r="177" spans="1:8" s="26" customFormat="1" ht="38.25" hidden="1">
      <c r="A177" s="31" t="s">
        <v>48</v>
      </c>
      <c r="B177" s="32" t="s">
        <v>49</v>
      </c>
      <c r="C177" s="5">
        <v>0</v>
      </c>
      <c r="D177" s="5"/>
      <c r="E177" s="5">
        <f t="shared" si="4"/>
        <v>0</v>
      </c>
      <c r="F177" s="5">
        <v>0</v>
      </c>
      <c r="G177" s="5"/>
      <c r="H177" s="5">
        <f t="shared" si="5"/>
        <v>0</v>
      </c>
    </row>
    <row r="178" spans="1:8" s="26" customFormat="1" ht="38.25" hidden="1">
      <c r="A178" s="31" t="s">
        <v>50</v>
      </c>
      <c r="B178" s="32" t="s">
        <v>240</v>
      </c>
      <c r="C178" s="5">
        <v>0</v>
      </c>
      <c r="D178" s="5">
        <f>D179</f>
        <v>0</v>
      </c>
      <c r="E178" s="5">
        <f t="shared" si="4"/>
        <v>0</v>
      </c>
      <c r="F178" s="5">
        <v>0</v>
      </c>
      <c r="G178" s="5">
        <f>G179</f>
        <v>0</v>
      </c>
      <c r="H178" s="5">
        <f t="shared" si="5"/>
        <v>0</v>
      </c>
    </row>
    <row r="179" spans="1:8" s="26" customFormat="1" ht="51" hidden="1">
      <c r="A179" s="31" t="s">
        <v>241</v>
      </c>
      <c r="B179" s="32" t="s">
        <v>242</v>
      </c>
      <c r="C179" s="5">
        <v>0</v>
      </c>
      <c r="D179" s="5"/>
      <c r="E179" s="5">
        <f t="shared" si="4"/>
        <v>0</v>
      </c>
      <c r="F179" s="5">
        <v>0</v>
      </c>
      <c r="G179" s="5"/>
      <c r="H179" s="5">
        <f t="shared" si="5"/>
        <v>0</v>
      </c>
    </row>
    <row r="180" spans="1:8" s="26" customFormat="1" ht="55.5" customHeight="1" hidden="1">
      <c r="A180" s="31" t="s">
        <v>189</v>
      </c>
      <c r="B180" s="32" t="s">
        <v>132</v>
      </c>
      <c r="C180" s="5">
        <v>0</v>
      </c>
      <c r="D180" s="5">
        <f>D181</f>
        <v>0</v>
      </c>
      <c r="E180" s="5">
        <f t="shared" si="4"/>
        <v>0</v>
      </c>
      <c r="F180" s="5">
        <v>0</v>
      </c>
      <c r="G180" s="5">
        <f>G181</f>
        <v>0</v>
      </c>
      <c r="H180" s="5">
        <f t="shared" si="5"/>
        <v>0</v>
      </c>
    </row>
    <row r="181" spans="1:8" s="26" customFormat="1" ht="53.25" customHeight="1" hidden="1">
      <c r="A181" s="31" t="s">
        <v>190</v>
      </c>
      <c r="B181" s="32" t="s">
        <v>133</v>
      </c>
      <c r="C181" s="5">
        <v>0</v>
      </c>
      <c r="D181" s="5">
        <f>D182</f>
        <v>0</v>
      </c>
      <c r="E181" s="5">
        <f t="shared" si="4"/>
        <v>0</v>
      </c>
      <c r="F181" s="5">
        <v>0</v>
      </c>
      <c r="G181" s="5">
        <f>G182</f>
        <v>0</v>
      </c>
      <c r="H181" s="5">
        <f t="shared" si="5"/>
        <v>0</v>
      </c>
    </row>
    <row r="182" spans="1:8" s="26" customFormat="1" ht="41.25" customHeight="1" hidden="1">
      <c r="A182" s="31" t="s">
        <v>191</v>
      </c>
      <c r="B182" s="32" t="s">
        <v>474</v>
      </c>
      <c r="C182" s="5">
        <v>0</v>
      </c>
      <c r="D182" s="5"/>
      <c r="E182" s="5">
        <f t="shared" si="4"/>
        <v>0</v>
      </c>
      <c r="F182" s="5">
        <v>0</v>
      </c>
      <c r="G182" s="5"/>
      <c r="H182" s="5">
        <f t="shared" si="5"/>
        <v>0</v>
      </c>
    </row>
    <row r="183" spans="1:8" s="26" customFormat="1" ht="51" hidden="1">
      <c r="A183" s="31" t="s">
        <v>243</v>
      </c>
      <c r="B183" s="32" t="s">
        <v>244</v>
      </c>
      <c r="C183" s="5">
        <v>0</v>
      </c>
      <c r="D183" s="5">
        <f>D184+D186</f>
        <v>0</v>
      </c>
      <c r="E183" s="5">
        <f t="shared" si="4"/>
        <v>0</v>
      </c>
      <c r="F183" s="5">
        <v>0</v>
      </c>
      <c r="G183" s="5">
        <f>G184+G186</f>
        <v>0</v>
      </c>
      <c r="H183" s="5">
        <f t="shared" si="5"/>
        <v>0</v>
      </c>
    </row>
    <row r="184" spans="1:8" s="26" customFormat="1" ht="51" hidden="1">
      <c r="A184" s="31" t="s">
        <v>245</v>
      </c>
      <c r="B184" s="32" t="s">
        <v>246</v>
      </c>
      <c r="C184" s="5">
        <v>0</v>
      </c>
      <c r="D184" s="5">
        <f>D185</f>
        <v>0</v>
      </c>
      <c r="E184" s="5">
        <f t="shared" si="4"/>
        <v>0</v>
      </c>
      <c r="F184" s="5">
        <v>0</v>
      </c>
      <c r="G184" s="5">
        <f>G185</f>
        <v>0</v>
      </c>
      <c r="H184" s="5">
        <f t="shared" si="5"/>
        <v>0</v>
      </c>
    </row>
    <row r="185" spans="1:8" s="26" customFormat="1" ht="38.25" hidden="1">
      <c r="A185" s="31" t="s">
        <v>247</v>
      </c>
      <c r="B185" s="32" t="s">
        <v>279</v>
      </c>
      <c r="C185" s="5">
        <v>0</v>
      </c>
      <c r="D185" s="5"/>
      <c r="E185" s="5">
        <f t="shared" si="4"/>
        <v>0</v>
      </c>
      <c r="F185" s="5">
        <v>0</v>
      </c>
      <c r="G185" s="5"/>
      <c r="H185" s="5">
        <f t="shared" si="5"/>
        <v>0</v>
      </c>
    </row>
    <row r="186" spans="1:8" s="26" customFormat="1" ht="38.25" hidden="1">
      <c r="A186" s="31" t="s">
        <v>215</v>
      </c>
      <c r="B186" s="32" t="s">
        <v>382</v>
      </c>
      <c r="C186" s="5">
        <v>0</v>
      </c>
      <c r="D186" s="5"/>
      <c r="E186" s="5">
        <f t="shared" si="4"/>
        <v>0</v>
      </c>
      <c r="F186" s="5">
        <v>0</v>
      </c>
      <c r="G186" s="5"/>
      <c r="H186" s="5">
        <f t="shared" si="5"/>
        <v>0</v>
      </c>
    </row>
    <row r="187" spans="1:8" s="26" customFormat="1" ht="51" hidden="1">
      <c r="A187" s="31" t="s">
        <v>1</v>
      </c>
      <c r="B187" s="32" t="s">
        <v>0</v>
      </c>
      <c r="C187" s="5">
        <v>0</v>
      </c>
      <c r="D187" s="5">
        <f>D188</f>
        <v>0</v>
      </c>
      <c r="E187" s="5">
        <f t="shared" si="4"/>
        <v>0</v>
      </c>
      <c r="F187" s="5">
        <v>0</v>
      </c>
      <c r="G187" s="5">
        <f>G188</f>
        <v>0</v>
      </c>
      <c r="H187" s="5">
        <f t="shared" si="5"/>
        <v>0</v>
      </c>
    </row>
    <row r="188" spans="1:8" s="26" customFormat="1" ht="51" hidden="1">
      <c r="A188" s="31" t="s">
        <v>2</v>
      </c>
      <c r="B188" s="32" t="s">
        <v>157</v>
      </c>
      <c r="C188" s="5">
        <v>0</v>
      </c>
      <c r="D188" s="5"/>
      <c r="E188" s="5">
        <f t="shared" si="4"/>
        <v>0</v>
      </c>
      <c r="F188" s="5">
        <v>0</v>
      </c>
      <c r="G188" s="5"/>
      <c r="H188" s="5">
        <f t="shared" si="5"/>
        <v>0</v>
      </c>
    </row>
    <row r="189" spans="1:8" s="26" customFormat="1" ht="12.75" hidden="1">
      <c r="A189" s="7" t="s">
        <v>248</v>
      </c>
      <c r="B189" s="19" t="s">
        <v>249</v>
      </c>
      <c r="C189" s="5">
        <v>0</v>
      </c>
      <c r="D189" s="5">
        <f>D190</f>
        <v>0</v>
      </c>
      <c r="E189" s="5">
        <f t="shared" si="4"/>
        <v>0</v>
      </c>
      <c r="F189" s="5">
        <v>0</v>
      </c>
      <c r="G189" s="5">
        <f>G190</f>
        <v>0</v>
      </c>
      <c r="H189" s="5">
        <f t="shared" si="5"/>
        <v>0</v>
      </c>
    </row>
    <row r="190" spans="1:8" s="26" customFormat="1" ht="12.75" customHeight="1" hidden="1">
      <c r="A190" s="7" t="s">
        <v>250</v>
      </c>
      <c r="B190" s="19" t="s">
        <v>280</v>
      </c>
      <c r="C190" s="5">
        <v>0</v>
      </c>
      <c r="D190" s="5"/>
      <c r="E190" s="5">
        <f t="shared" si="4"/>
        <v>0</v>
      </c>
      <c r="F190" s="5">
        <v>0</v>
      </c>
      <c r="G190" s="5"/>
      <c r="H190" s="5">
        <f t="shared" si="5"/>
        <v>0</v>
      </c>
    </row>
    <row r="191" spans="1:8" s="26" customFormat="1" ht="29.25" customHeight="1">
      <c r="A191" s="7" t="s">
        <v>251</v>
      </c>
      <c r="B191" s="10" t="s">
        <v>252</v>
      </c>
      <c r="C191" s="3">
        <v>1501587.6</v>
      </c>
      <c r="D191" s="3">
        <v>-148395</v>
      </c>
      <c r="E191" s="3">
        <f t="shared" si="4"/>
        <v>1353192.6</v>
      </c>
      <c r="F191" s="3">
        <v>1519848.5</v>
      </c>
      <c r="G191" s="3">
        <v>-148671</v>
      </c>
      <c r="H191" s="3">
        <f t="shared" si="5"/>
        <v>1371177.5</v>
      </c>
    </row>
    <row r="192" spans="1:8" s="26" customFormat="1" ht="27" customHeight="1" hidden="1">
      <c r="A192" s="31" t="s">
        <v>51</v>
      </c>
      <c r="B192" s="10" t="s">
        <v>52</v>
      </c>
      <c r="C192" s="3">
        <v>0</v>
      </c>
      <c r="D192" s="3"/>
      <c r="E192" s="3">
        <f t="shared" si="4"/>
        <v>0</v>
      </c>
      <c r="F192" s="3">
        <v>0</v>
      </c>
      <c r="G192" s="3"/>
      <c r="H192" s="3">
        <f t="shared" si="5"/>
        <v>0</v>
      </c>
    </row>
    <row r="193" spans="1:8" s="26" customFormat="1" ht="18" customHeight="1" hidden="1">
      <c r="A193" s="31" t="s">
        <v>53</v>
      </c>
      <c r="B193" s="10" t="s">
        <v>230</v>
      </c>
      <c r="C193" s="3">
        <v>0</v>
      </c>
      <c r="D193" s="3"/>
      <c r="E193" s="3">
        <f t="shared" si="4"/>
        <v>0</v>
      </c>
      <c r="F193" s="3">
        <v>0</v>
      </c>
      <c r="G193" s="3"/>
      <c r="H193" s="3">
        <f t="shared" si="5"/>
        <v>0</v>
      </c>
    </row>
    <row r="194" spans="1:8" s="26" customFormat="1" ht="18" customHeight="1" hidden="1">
      <c r="A194" s="31" t="s">
        <v>231</v>
      </c>
      <c r="B194" s="10" t="s">
        <v>232</v>
      </c>
      <c r="C194" s="5">
        <v>4846.2</v>
      </c>
      <c r="D194" s="5">
        <f>D195</f>
        <v>0</v>
      </c>
      <c r="E194" s="5">
        <f t="shared" si="4"/>
        <v>4846.2</v>
      </c>
      <c r="F194" s="5">
        <v>5710</v>
      </c>
      <c r="G194" s="5">
        <f>G195</f>
        <v>0</v>
      </c>
      <c r="H194" s="5">
        <f t="shared" si="5"/>
        <v>5710</v>
      </c>
    </row>
    <row r="195" spans="1:8" s="26" customFormat="1" ht="25.5" hidden="1">
      <c r="A195" s="31" t="s">
        <v>233</v>
      </c>
      <c r="B195" s="10" t="s">
        <v>281</v>
      </c>
      <c r="C195" s="5">
        <v>4846.2</v>
      </c>
      <c r="D195" s="5"/>
      <c r="E195" s="5">
        <f t="shared" si="4"/>
        <v>4846.2</v>
      </c>
      <c r="F195" s="5">
        <v>5710</v>
      </c>
      <c r="G195" s="5"/>
      <c r="H195" s="5">
        <f t="shared" si="5"/>
        <v>5710</v>
      </c>
    </row>
    <row r="196" spans="1:8" s="26" customFormat="1" ht="38.25" hidden="1">
      <c r="A196" s="7" t="s">
        <v>234</v>
      </c>
      <c r="B196" s="10" t="s">
        <v>235</v>
      </c>
      <c r="C196" s="5">
        <v>0</v>
      </c>
      <c r="D196" s="5">
        <f>D197</f>
        <v>0</v>
      </c>
      <c r="E196" s="5">
        <f t="shared" si="4"/>
        <v>0</v>
      </c>
      <c r="F196" s="5">
        <v>9.8</v>
      </c>
      <c r="G196" s="5">
        <f>G197</f>
        <v>0</v>
      </c>
      <c r="H196" s="5">
        <f t="shared" si="5"/>
        <v>9.8</v>
      </c>
    </row>
    <row r="197" spans="1:8" s="26" customFormat="1" ht="38.25" hidden="1">
      <c r="A197" s="7" t="s">
        <v>236</v>
      </c>
      <c r="B197" s="10" t="s">
        <v>237</v>
      </c>
      <c r="C197" s="5">
        <v>0</v>
      </c>
      <c r="D197" s="5">
        <v>0</v>
      </c>
      <c r="E197" s="5">
        <f t="shared" si="4"/>
        <v>0</v>
      </c>
      <c r="F197" s="5">
        <v>9.8</v>
      </c>
      <c r="G197" s="5">
        <v>0</v>
      </c>
      <c r="H197" s="5">
        <f t="shared" si="5"/>
        <v>9.8</v>
      </c>
    </row>
    <row r="198" spans="1:8" s="26" customFormat="1" ht="38.25" hidden="1">
      <c r="A198" s="7" t="s">
        <v>238</v>
      </c>
      <c r="B198" s="10" t="s">
        <v>239</v>
      </c>
      <c r="C198" s="5">
        <v>0</v>
      </c>
      <c r="D198" s="5">
        <f>D199</f>
        <v>0</v>
      </c>
      <c r="E198" s="5">
        <f t="shared" si="4"/>
        <v>0</v>
      </c>
      <c r="F198" s="5">
        <v>0</v>
      </c>
      <c r="G198" s="5">
        <f>G199</f>
        <v>0</v>
      </c>
      <c r="H198" s="5">
        <f t="shared" si="5"/>
        <v>0</v>
      </c>
    </row>
    <row r="199" spans="1:8" s="26" customFormat="1" ht="26.25" customHeight="1" hidden="1">
      <c r="A199" s="7" t="s">
        <v>54</v>
      </c>
      <c r="B199" s="10" t="s">
        <v>55</v>
      </c>
      <c r="C199" s="5">
        <v>0</v>
      </c>
      <c r="D199" s="5"/>
      <c r="E199" s="5">
        <f t="shared" si="4"/>
        <v>0</v>
      </c>
      <c r="F199" s="5">
        <v>0</v>
      </c>
      <c r="G199" s="5"/>
      <c r="H199" s="5">
        <f t="shared" si="5"/>
        <v>0</v>
      </c>
    </row>
    <row r="200" spans="1:8" s="26" customFormat="1" ht="25.5" hidden="1">
      <c r="A200" s="7" t="s">
        <v>56</v>
      </c>
      <c r="B200" s="19" t="s">
        <v>57</v>
      </c>
      <c r="C200" s="5">
        <v>19765</v>
      </c>
      <c r="D200" s="5">
        <f>D201</f>
        <v>0</v>
      </c>
      <c r="E200" s="5">
        <f t="shared" si="4"/>
        <v>19765</v>
      </c>
      <c r="F200" s="5">
        <v>19765</v>
      </c>
      <c r="G200" s="5">
        <f>G201</f>
        <v>0</v>
      </c>
      <c r="H200" s="5">
        <f t="shared" si="5"/>
        <v>19765</v>
      </c>
    </row>
    <row r="201" spans="1:8" s="26" customFormat="1" ht="27" customHeight="1" hidden="1">
      <c r="A201" s="7" t="s">
        <v>58</v>
      </c>
      <c r="B201" s="19" t="s">
        <v>59</v>
      </c>
      <c r="C201" s="5">
        <v>19765</v>
      </c>
      <c r="D201" s="5"/>
      <c r="E201" s="5">
        <f t="shared" si="4"/>
        <v>19765</v>
      </c>
      <c r="F201" s="5">
        <v>19765</v>
      </c>
      <c r="G201" s="5"/>
      <c r="H201" s="5">
        <f t="shared" si="5"/>
        <v>19765</v>
      </c>
    </row>
    <row r="202" spans="1:8" s="26" customFormat="1" ht="25.5" hidden="1">
      <c r="A202" s="7" t="s">
        <v>60</v>
      </c>
      <c r="B202" s="19" t="s">
        <v>61</v>
      </c>
      <c r="C202" s="5">
        <v>1413435.4</v>
      </c>
      <c r="D202" s="5">
        <f>D203</f>
        <v>0</v>
      </c>
      <c r="E202" s="5">
        <f t="shared" si="4"/>
        <v>1413435.4</v>
      </c>
      <c r="F202" s="5">
        <v>1428610</v>
      </c>
      <c r="G202" s="5">
        <f>G203</f>
        <v>0</v>
      </c>
      <c r="H202" s="5">
        <f t="shared" si="5"/>
        <v>1428610</v>
      </c>
    </row>
    <row r="203" spans="1:8" s="26" customFormat="1" ht="25.5" hidden="1">
      <c r="A203" s="7" t="s">
        <v>62</v>
      </c>
      <c r="B203" s="16" t="s">
        <v>282</v>
      </c>
      <c r="C203" s="5">
        <v>1413435.4</v>
      </c>
      <c r="D203" s="5"/>
      <c r="E203" s="5">
        <f t="shared" si="4"/>
        <v>1413435.4</v>
      </c>
      <c r="F203" s="5">
        <v>1428610</v>
      </c>
      <c r="G203" s="5"/>
      <c r="H203" s="5">
        <f t="shared" si="5"/>
        <v>1428610</v>
      </c>
    </row>
    <row r="204" spans="1:8" s="26" customFormat="1" ht="40.5" customHeight="1" hidden="1">
      <c r="A204" s="7" t="s">
        <v>63</v>
      </c>
      <c r="B204" s="16" t="s">
        <v>64</v>
      </c>
      <c r="C204" s="5">
        <v>0</v>
      </c>
      <c r="D204" s="5">
        <f>D205</f>
        <v>0</v>
      </c>
      <c r="E204" s="5">
        <f t="shared" si="4"/>
        <v>0</v>
      </c>
      <c r="F204" s="5">
        <v>0</v>
      </c>
      <c r="G204" s="5">
        <f>G205</f>
        <v>0</v>
      </c>
      <c r="H204" s="5">
        <f t="shared" si="5"/>
        <v>0</v>
      </c>
    </row>
    <row r="205" spans="1:8" s="26" customFormat="1" ht="51" hidden="1">
      <c r="A205" s="7" t="s">
        <v>65</v>
      </c>
      <c r="B205" s="16" t="s">
        <v>66</v>
      </c>
      <c r="C205" s="5">
        <v>0</v>
      </c>
      <c r="D205" s="5">
        <v>0</v>
      </c>
      <c r="E205" s="5">
        <f t="shared" si="4"/>
        <v>0</v>
      </c>
      <c r="F205" s="5">
        <v>0</v>
      </c>
      <c r="G205" s="5">
        <v>0</v>
      </c>
      <c r="H205" s="5">
        <f t="shared" si="5"/>
        <v>0</v>
      </c>
    </row>
    <row r="206" spans="1:8" s="26" customFormat="1" ht="40.5" customHeight="1" hidden="1">
      <c r="A206" s="7" t="s">
        <v>67</v>
      </c>
      <c r="B206" s="19" t="s">
        <v>68</v>
      </c>
      <c r="C206" s="5">
        <v>38568.7</v>
      </c>
      <c r="D206" s="5">
        <f>D207</f>
        <v>0</v>
      </c>
      <c r="E206" s="5">
        <f t="shared" si="4"/>
        <v>38568.7</v>
      </c>
      <c r="F206" s="5">
        <v>38568.7</v>
      </c>
      <c r="G206" s="5">
        <f>G207</f>
        <v>0</v>
      </c>
      <c r="H206" s="5">
        <f t="shared" si="5"/>
        <v>38568.7</v>
      </c>
    </row>
    <row r="207" spans="1:8" s="26" customFormat="1" ht="39" customHeight="1" hidden="1">
      <c r="A207" s="7" t="s">
        <v>69</v>
      </c>
      <c r="B207" s="19" t="s">
        <v>70</v>
      </c>
      <c r="C207" s="5">
        <v>38568.7</v>
      </c>
      <c r="D207" s="5"/>
      <c r="E207" s="5">
        <f t="shared" si="4"/>
        <v>38568.7</v>
      </c>
      <c r="F207" s="5">
        <v>38568.7</v>
      </c>
      <c r="G207" s="5"/>
      <c r="H207" s="5">
        <f t="shared" si="5"/>
        <v>38568.7</v>
      </c>
    </row>
    <row r="208" spans="1:8" s="26" customFormat="1" ht="63.75" hidden="1">
      <c r="A208" s="7" t="s">
        <v>71</v>
      </c>
      <c r="B208" s="19" t="s">
        <v>134</v>
      </c>
      <c r="C208" s="5">
        <v>0</v>
      </c>
      <c r="D208" s="5">
        <f>D209</f>
        <v>0</v>
      </c>
      <c r="E208" s="5">
        <f aca="true" t="shared" si="6" ref="E208:E252">C208+D208</f>
        <v>0</v>
      </c>
      <c r="F208" s="5">
        <v>0</v>
      </c>
      <c r="G208" s="5">
        <f>G209</f>
        <v>0</v>
      </c>
      <c r="H208" s="5">
        <f aca="true" t="shared" si="7" ref="H208:H252">F208+G208</f>
        <v>0</v>
      </c>
    </row>
    <row r="209" spans="1:8" s="26" customFormat="1" ht="63.75" hidden="1">
      <c r="A209" s="7" t="s">
        <v>72</v>
      </c>
      <c r="B209" s="19" t="s">
        <v>135</v>
      </c>
      <c r="C209" s="5">
        <v>0</v>
      </c>
      <c r="D209" s="5">
        <v>0</v>
      </c>
      <c r="E209" s="5">
        <f t="shared" si="6"/>
        <v>0</v>
      </c>
      <c r="F209" s="5">
        <v>0</v>
      </c>
      <c r="G209" s="5">
        <v>0</v>
      </c>
      <c r="H209" s="5">
        <f t="shared" si="7"/>
        <v>0</v>
      </c>
    </row>
    <row r="210" spans="1:8" s="26" customFormat="1" ht="25.5" hidden="1">
      <c r="A210" s="7" t="s">
        <v>73</v>
      </c>
      <c r="B210" s="19" t="s">
        <v>74</v>
      </c>
      <c r="C210" s="5">
        <v>22614.9</v>
      </c>
      <c r="D210" s="5">
        <f>D211</f>
        <v>0</v>
      </c>
      <c r="E210" s="5">
        <f t="shared" si="6"/>
        <v>22614.9</v>
      </c>
      <c r="F210" s="5">
        <v>22614.9</v>
      </c>
      <c r="G210" s="5">
        <f>G211</f>
        <v>0</v>
      </c>
      <c r="H210" s="5">
        <f t="shared" si="7"/>
        <v>22614.9</v>
      </c>
    </row>
    <row r="211" spans="1:8" s="26" customFormat="1" ht="12.75" hidden="1">
      <c r="A211" s="7" t="s">
        <v>75</v>
      </c>
      <c r="B211" s="19" t="s">
        <v>283</v>
      </c>
      <c r="C211" s="5">
        <v>22614.9</v>
      </c>
      <c r="D211" s="5">
        <v>0</v>
      </c>
      <c r="E211" s="5">
        <f t="shared" si="6"/>
        <v>22614.9</v>
      </c>
      <c r="F211" s="5">
        <v>22614.9</v>
      </c>
      <c r="G211" s="5">
        <v>0</v>
      </c>
      <c r="H211" s="5">
        <f t="shared" si="7"/>
        <v>22614.9</v>
      </c>
    </row>
    <row r="212" spans="1:8" s="26" customFormat="1" ht="63.75" hidden="1">
      <c r="A212" s="7" t="s">
        <v>78</v>
      </c>
      <c r="B212" s="19" t="s">
        <v>136</v>
      </c>
      <c r="C212" s="5">
        <v>0</v>
      </c>
      <c r="D212" s="5">
        <f>D213</f>
        <v>0</v>
      </c>
      <c r="E212" s="5">
        <f t="shared" si="6"/>
        <v>0</v>
      </c>
      <c r="F212" s="5">
        <v>0</v>
      </c>
      <c r="G212" s="5">
        <f>G213</f>
        <v>0</v>
      </c>
      <c r="H212" s="5">
        <f t="shared" si="7"/>
        <v>0</v>
      </c>
    </row>
    <row r="213" spans="1:8" s="26" customFormat="1" ht="63.75" hidden="1">
      <c r="A213" s="7" t="s">
        <v>79</v>
      </c>
      <c r="B213" s="19" t="s">
        <v>137</v>
      </c>
      <c r="C213" s="5">
        <v>0</v>
      </c>
      <c r="D213" s="5"/>
      <c r="E213" s="5">
        <f t="shared" si="6"/>
        <v>0</v>
      </c>
      <c r="F213" s="5">
        <v>0</v>
      </c>
      <c r="G213" s="5"/>
      <c r="H213" s="5">
        <f t="shared" si="7"/>
        <v>0</v>
      </c>
    </row>
    <row r="214" spans="1:8" s="26" customFormat="1" ht="51" hidden="1">
      <c r="A214" s="7" t="s">
        <v>80</v>
      </c>
      <c r="B214" s="19" t="s">
        <v>81</v>
      </c>
      <c r="C214" s="5">
        <v>0</v>
      </c>
      <c r="D214" s="5">
        <f>D215</f>
        <v>0</v>
      </c>
      <c r="E214" s="5">
        <f t="shared" si="6"/>
        <v>0</v>
      </c>
      <c r="F214" s="5">
        <v>0</v>
      </c>
      <c r="G214" s="5">
        <f>G215</f>
        <v>0</v>
      </c>
      <c r="H214" s="5">
        <f t="shared" si="7"/>
        <v>0</v>
      </c>
    </row>
    <row r="215" spans="1:8" s="26" customFormat="1" ht="39" customHeight="1" hidden="1">
      <c r="A215" s="7" t="s">
        <v>82</v>
      </c>
      <c r="B215" s="19" t="s">
        <v>83</v>
      </c>
      <c r="C215" s="5">
        <v>0</v>
      </c>
      <c r="D215" s="5"/>
      <c r="E215" s="5">
        <f t="shared" si="6"/>
        <v>0</v>
      </c>
      <c r="F215" s="5">
        <v>0</v>
      </c>
      <c r="G215" s="5"/>
      <c r="H215" s="5">
        <f t="shared" si="7"/>
        <v>0</v>
      </c>
    </row>
    <row r="216" spans="1:8" s="26" customFormat="1" ht="63.75" hidden="1">
      <c r="A216" s="7" t="s">
        <v>84</v>
      </c>
      <c r="B216" s="19" t="s">
        <v>138</v>
      </c>
      <c r="C216" s="5">
        <v>0</v>
      </c>
      <c r="D216" s="5">
        <f>D217</f>
        <v>0</v>
      </c>
      <c r="E216" s="5">
        <f t="shared" si="6"/>
        <v>0</v>
      </c>
      <c r="F216" s="5">
        <v>0</v>
      </c>
      <c r="G216" s="5">
        <f>G217</f>
        <v>0</v>
      </c>
      <c r="H216" s="5">
        <f t="shared" si="7"/>
        <v>0</v>
      </c>
    </row>
    <row r="217" spans="1:8" s="26" customFormat="1" ht="53.25" customHeight="1" hidden="1">
      <c r="A217" s="7" t="s">
        <v>85</v>
      </c>
      <c r="B217" s="19" t="s">
        <v>139</v>
      </c>
      <c r="C217" s="5">
        <v>0</v>
      </c>
      <c r="D217" s="5"/>
      <c r="E217" s="5">
        <f t="shared" si="6"/>
        <v>0</v>
      </c>
      <c r="F217" s="5">
        <v>0</v>
      </c>
      <c r="G217" s="5"/>
      <c r="H217" s="5">
        <f t="shared" si="7"/>
        <v>0</v>
      </c>
    </row>
    <row r="218" spans="1:8" s="26" customFormat="1" ht="41.25" customHeight="1" hidden="1">
      <c r="A218" s="7" t="s">
        <v>86</v>
      </c>
      <c r="B218" s="19" t="s">
        <v>87</v>
      </c>
      <c r="C218" s="5">
        <v>2357.4</v>
      </c>
      <c r="D218" s="5">
        <f>D219</f>
        <v>0</v>
      </c>
      <c r="E218" s="5">
        <f t="shared" si="6"/>
        <v>2357.4</v>
      </c>
      <c r="F218" s="5">
        <v>2357.4</v>
      </c>
      <c r="G218" s="5">
        <f>G219</f>
        <v>0</v>
      </c>
      <c r="H218" s="5">
        <f t="shared" si="7"/>
        <v>2357.4</v>
      </c>
    </row>
    <row r="219" spans="1:8" s="26" customFormat="1" ht="40.5" customHeight="1" hidden="1">
      <c r="A219" s="7" t="s">
        <v>88</v>
      </c>
      <c r="B219" s="19" t="s">
        <v>140</v>
      </c>
      <c r="C219" s="5">
        <v>2357.4</v>
      </c>
      <c r="D219" s="5">
        <v>0</v>
      </c>
      <c r="E219" s="5">
        <f t="shared" si="6"/>
        <v>2357.4</v>
      </c>
      <c r="F219" s="5">
        <v>2357.4</v>
      </c>
      <c r="G219" s="5">
        <v>0</v>
      </c>
      <c r="H219" s="5">
        <f t="shared" si="7"/>
        <v>2357.4</v>
      </c>
    </row>
    <row r="220" spans="1:8" s="26" customFormat="1" ht="38.25" hidden="1">
      <c r="A220" s="7" t="s">
        <v>89</v>
      </c>
      <c r="B220" s="19" t="s">
        <v>90</v>
      </c>
      <c r="C220" s="5">
        <v>0</v>
      </c>
      <c r="D220" s="5">
        <f>D221</f>
        <v>0</v>
      </c>
      <c r="E220" s="5">
        <f t="shared" si="6"/>
        <v>0</v>
      </c>
      <c r="F220" s="5">
        <v>0</v>
      </c>
      <c r="G220" s="5">
        <f>G221</f>
        <v>0</v>
      </c>
      <c r="H220" s="5">
        <f t="shared" si="7"/>
        <v>0</v>
      </c>
    </row>
    <row r="221" spans="1:8" s="26" customFormat="1" ht="38.25" hidden="1">
      <c r="A221" s="7" t="s">
        <v>91</v>
      </c>
      <c r="B221" s="19" t="s">
        <v>92</v>
      </c>
      <c r="C221" s="5">
        <v>0</v>
      </c>
      <c r="D221" s="5">
        <v>0</v>
      </c>
      <c r="E221" s="5">
        <f t="shared" si="6"/>
        <v>0</v>
      </c>
      <c r="F221" s="5">
        <v>0</v>
      </c>
      <c r="G221" s="5">
        <v>0</v>
      </c>
      <c r="H221" s="5">
        <f t="shared" si="7"/>
        <v>0</v>
      </c>
    </row>
    <row r="222" spans="1:8" s="26" customFormat="1" ht="25.5" hidden="1">
      <c r="A222" s="7" t="s">
        <v>192</v>
      </c>
      <c r="B222" s="19" t="s">
        <v>475</v>
      </c>
      <c r="C222" s="5">
        <v>0</v>
      </c>
      <c r="D222" s="5">
        <f>D223</f>
        <v>0</v>
      </c>
      <c r="E222" s="5">
        <f t="shared" si="6"/>
        <v>0</v>
      </c>
      <c r="F222" s="5">
        <v>0</v>
      </c>
      <c r="G222" s="5">
        <f>G223</f>
        <v>0</v>
      </c>
      <c r="H222" s="5">
        <f t="shared" si="7"/>
        <v>0</v>
      </c>
    </row>
    <row r="223" spans="1:8" s="26" customFormat="1" ht="25.5" hidden="1">
      <c r="A223" s="7" t="s">
        <v>193</v>
      </c>
      <c r="B223" s="19" t="s">
        <v>286</v>
      </c>
      <c r="C223" s="5">
        <v>0</v>
      </c>
      <c r="D223" s="5"/>
      <c r="E223" s="5">
        <f t="shared" si="6"/>
        <v>0</v>
      </c>
      <c r="F223" s="5">
        <v>0</v>
      </c>
      <c r="G223" s="5"/>
      <c r="H223" s="5">
        <f t="shared" si="7"/>
        <v>0</v>
      </c>
    </row>
    <row r="224" spans="1:8" s="26" customFormat="1" ht="51" hidden="1">
      <c r="A224" s="7" t="s">
        <v>253</v>
      </c>
      <c r="B224" s="19" t="s">
        <v>254</v>
      </c>
      <c r="C224" s="5">
        <v>0</v>
      </c>
      <c r="D224" s="5">
        <f>D225</f>
        <v>0</v>
      </c>
      <c r="E224" s="5">
        <f t="shared" si="6"/>
        <v>0</v>
      </c>
      <c r="F224" s="5">
        <v>0</v>
      </c>
      <c r="G224" s="5">
        <f>G225</f>
        <v>0</v>
      </c>
      <c r="H224" s="5">
        <f t="shared" si="7"/>
        <v>0</v>
      </c>
    </row>
    <row r="225" spans="1:8" s="26" customFormat="1" ht="51" hidden="1">
      <c r="A225" s="7" t="s">
        <v>255</v>
      </c>
      <c r="B225" s="19" t="s">
        <v>256</v>
      </c>
      <c r="C225" s="5">
        <v>0</v>
      </c>
      <c r="D225" s="5"/>
      <c r="E225" s="5">
        <f t="shared" si="6"/>
        <v>0</v>
      </c>
      <c r="F225" s="5">
        <v>0</v>
      </c>
      <c r="G225" s="5"/>
      <c r="H225" s="5">
        <f t="shared" si="7"/>
        <v>0</v>
      </c>
    </row>
    <row r="226" spans="1:8" s="26" customFormat="1" ht="15.75" customHeight="1" hidden="1">
      <c r="A226" s="7" t="s">
        <v>93</v>
      </c>
      <c r="B226" s="19" t="s">
        <v>94</v>
      </c>
      <c r="C226" s="5">
        <v>0</v>
      </c>
      <c r="D226" s="5">
        <f>D227</f>
        <v>0</v>
      </c>
      <c r="E226" s="5">
        <f t="shared" si="6"/>
        <v>0</v>
      </c>
      <c r="F226" s="5">
        <v>2212.7</v>
      </c>
      <c r="G226" s="5">
        <f>G227</f>
        <v>0</v>
      </c>
      <c r="H226" s="5">
        <f t="shared" si="7"/>
        <v>2212.7</v>
      </c>
    </row>
    <row r="227" spans="1:8" s="26" customFormat="1" ht="12.75" hidden="1">
      <c r="A227" s="31" t="s">
        <v>95</v>
      </c>
      <c r="B227" s="32" t="s">
        <v>96</v>
      </c>
      <c r="C227" s="5">
        <v>0</v>
      </c>
      <c r="D227" s="5"/>
      <c r="E227" s="5">
        <f t="shared" si="6"/>
        <v>0</v>
      </c>
      <c r="F227" s="5">
        <v>2212.7</v>
      </c>
      <c r="G227" s="5"/>
      <c r="H227" s="5">
        <f t="shared" si="7"/>
        <v>2212.7</v>
      </c>
    </row>
    <row r="228" spans="1:8" s="26" customFormat="1" ht="21" customHeight="1">
      <c r="A228" s="31" t="s">
        <v>97</v>
      </c>
      <c r="B228" s="32" t="s">
        <v>98</v>
      </c>
      <c r="C228" s="5">
        <v>1000000</v>
      </c>
      <c r="D228" s="5">
        <v>1196.4</v>
      </c>
      <c r="E228" s="5">
        <f t="shared" si="6"/>
        <v>1001196.4</v>
      </c>
      <c r="F228" s="5">
        <v>0</v>
      </c>
      <c r="G228" s="5">
        <f>G229+G240+G231+G233+G235</f>
        <v>0</v>
      </c>
      <c r="H228" s="5">
        <f t="shared" si="7"/>
        <v>0</v>
      </c>
    </row>
    <row r="229" spans="1:8" ht="15" customHeight="1" hidden="1">
      <c r="A229" s="31" t="s">
        <v>99</v>
      </c>
      <c r="B229" s="32" t="s">
        <v>141</v>
      </c>
      <c r="C229" s="5">
        <v>0</v>
      </c>
      <c r="D229" s="5">
        <f>D230</f>
        <v>0</v>
      </c>
      <c r="E229" s="5">
        <f t="shared" si="6"/>
        <v>0</v>
      </c>
      <c r="F229" s="5">
        <v>0</v>
      </c>
      <c r="G229" s="5">
        <f>G230</f>
        <v>0</v>
      </c>
      <c r="H229" s="5">
        <f t="shared" si="7"/>
        <v>0</v>
      </c>
    </row>
    <row r="230" spans="1:8" ht="54" customHeight="1" hidden="1">
      <c r="A230" s="31" t="s">
        <v>100</v>
      </c>
      <c r="B230" s="32" t="s">
        <v>143</v>
      </c>
      <c r="C230" s="5">
        <v>0</v>
      </c>
      <c r="D230" s="5"/>
      <c r="E230" s="5">
        <f t="shared" si="6"/>
        <v>0</v>
      </c>
      <c r="F230" s="5">
        <v>0</v>
      </c>
      <c r="G230" s="5"/>
      <c r="H230" s="5">
        <f t="shared" si="7"/>
        <v>0</v>
      </c>
    </row>
    <row r="231" spans="1:8" ht="40.5" customHeight="1" hidden="1">
      <c r="A231" s="31" t="s">
        <v>101</v>
      </c>
      <c r="B231" s="32" t="s">
        <v>102</v>
      </c>
      <c r="C231" s="5">
        <v>0</v>
      </c>
      <c r="D231" s="5">
        <f>D232</f>
        <v>0</v>
      </c>
      <c r="E231" s="5">
        <f t="shared" si="6"/>
        <v>0</v>
      </c>
      <c r="F231" s="5">
        <v>0</v>
      </c>
      <c r="G231" s="5">
        <f>G232</f>
        <v>0</v>
      </c>
      <c r="H231" s="5">
        <f t="shared" si="7"/>
        <v>0</v>
      </c>
    </row>
    <row r="232" spans="1:8" ht="28.5" customHeight="1" hidden="1">
      <c r="A232" s="31" t="s">
        <v>103</v>
      </c>
      <c r="B232" s="32" t="s">
        <v>104</v>
      </c>
      <c r="C232" s="5">
        <v>0</v>
      </c>
      <c r="D232" s="5">
        <v>0</v>
      </c>
      <c r="E232" s="5">
        <f t="shared" si="6"/>
        <v>0</v>
      </c>
      <c r="F232" s="5">
        <v>0</v>
      </c>
      <c r="G232" s="5">
        <v>0</v>
      </c>
      <c r="H232" s="5">
        <f t="shared" si="7"/>
        <v>0</v>
      </c>
    </row>
    <row r="233" spans="1:8" ht="27.75" customHeight="1" hidden="1">
      <c r="A233" s="31" t="s">
        <v>105</v>
      </c>
      <c r="B233" s="32" t="s">
        <v>106</v>
      </c>
      <c r="C233" s="5">
        <v>0</v>
      </c>
      <c r="D233" s="5">
        <f>D234</f>
        <v>0</v>
      </c>
      <c r="E233" s="5">
        <f t="shared" si="6"/>
        <v>0</v>
      </c>
      <c r="F233" s="5">
        <v>0</v>
      </c>
      <c r="G233" s="5">
        <f>G234</f>
        <v>0</v>
      </c>
      <c r="H233" s="5">
        <f t="shared" si="7"/>
        <v>0</v>
      </c>
    </row>
    <row r="234" spans="1:8" ht="38.25" hidden="1">
      <c r="A234" s="31" t="s">
        <v>107</v>
      </c>
      <c r="B234" s="32" t="s">
        <v>108</v>
      </c>
      <c r="C234" s="5">
        <v>0</v>
      </c>
      <c r="D234" s="5"/>
      <c r="E234" s="5">
        <f t="shared" si="6"/>
        <v>0</v>
      </c>
      <c r="F234" s="5">
        <v>0</v>
      </c>
      <c r="G234" s="5"/>
      <c r="H234" s="5">
        <f t="shared" si="7"/>
        <v>0</v>
      </c>
    </row>
    <row r="235" spans="1:8" ht="38.25" hidden="1">
      <c r="A235" s="31" t="s">
        <v>109</v>
      </c>
      <c r="B235" s="32" t="s">
        <v>110</v>
      </c>
      <c r="C235" s="5">
        <v>0</v>
      </c>
      <c r="D235" s="5">
        <f>D236+D238</f>
        <v>0</v>
      </c>
      <c r="E235" s="5">
        <f t="shared" si="6"/>
        <v>0</v>
      </c>
      <c r="F235" s="5">
        <v>0</v>
      </c>
      <c r="G235" s="5">
        <f>G236+G238</f>
        <v>0</v>
      </c>
      <c r="H235" s="5">
        <f t="shared" si="7"/>
        <v>0</v>
      </c>
    </row>
    <row r="236" spans="1:8" ht="51" hidden="1">
      <c r="A236" s="31" t="s">
        <v>111</v>
      </c>
      <c r="B236" s="32" t="s">
        <v>112</v>
      </c>
      <c r="C236" s="5">
        <v>0</v>
      </c>
      <c r="D236" s="5">
        <f>D237</f>
        <v>0</v>
      </c>
      <c r="E236" s="5">
        <f t="shared" si="6"/>
        <v>0</v>
      </c>
      <c r="F236" s="5">
        <v>0</v>
      </c>
      <c r="G236" s="5">
        <f>G237</f>
        <v>0</v>
      </c>
      <c r="H236" s="5">
        <f t="shared" si="7"/>
        <v>0</v>
      </c>
    </row>
    <row r="237" spans="1:8" ht="40.5" customHeight="1" hidden="1">
      <c r="A237" s="31" t="s">
        <v>113</v>
      </c>
      <c r="B237" s="32" t="s">
        <v>148</v>
      </c>
      <c r="C237" s="5">
        <v>0</v>
      </c>
      <c r="D237" s="5"/>
      <c r="E237" s="5">
        <f t="shared" si="6"/>
        <v>0</v>
      </c>
      <c r="F237" s="5">
        <v>0</v>
      </c>
      <c r="G237" s="5"/>
      <c r="H237" s="5">
        <f t="shared" si="7"/>
        <v>0</v>
      </c>
    </row>
    <row r="238" spans="1:8" ht="63.75" hidden="1">
      <c r="A238" s="31" t="s">
        <v>149</v>
      </c>
      <c r="B238" s="32" t="s">
        <v>144</v>
      </c>
      <c r="C238" s="5">
        <v>0</v>
      </c>
      <c r="D238" s="5">
        <f>D239</f>
        <v>0</v>
      </c>
      <c r="E238" s="5">
        <f t="shared" si="6"/>
        <v>0</v>
      </c>
      <c r="F238" s="5">
        <v>0</v>
      </c>
      <c r="G238" s="5">
        <f>G239</f>
        <v>0</v>
      </c>
      <c r="H238" s="5">
        <f t="shared" si="7"/>
        <v>0</v>
      </c>
    </row>
    <row r="239" spans="1:8" ht="54.75" customHeight="1" hidden="1">
      <c r="A239" s="31" t="s">
        <v>150</v>
      </c>
      <c r="B239" s="32" t="s">
        <v>145</v>
      </c>
      <c r="C239" s="5">
        <v>0</v>
      </c>
      <c r="D239" s="5">
        <v>0</v>
      </c>
      <c r="E239" s="5">
        <f t="shared" si="6"/>
        <v>0</v>
      </c>
      <c r="F239" s="5">
        <v>0</v>
      </c>
      <c r="G239" s="5">
        <v>0</v>
      </c>
      <c r="H239" s="5">
        <f t="shared" si="7"/>
        <v>0</v>
      </c>
    </row>
    <row r="240" spans="1:8" ht="12.75" hidden="1">
      <c r="A240" s="31" t="s">
        <v>151</v>
      </c>
      <c r="B240" s="32" t="s">
        <v>152</v>
      </c>
      <c r="C240" s="5">
        <v>1000000</v>
      </c>
      <c r="D240" s="5">
        <f>D241</f>
        <v>0</v>
      </c>
      <c r="E240" s="5">
        <f t="shared" si="6"/>
        <v>1000000</v>
      </c>
      <c r="F240" s="5">
        <v>0</v>
      </c>
      <c r="G240" s="5">
        <f>G241</f>
        <v>0</v>
      </c>
      <c r="H240" s="5">
        <f t="shared" si="7"/>
        <v>0</v>
      </c>
    </row>
    <row r="241" spans="1:8" ht="25.5" hidden="1">
      <c r="A241" s="31" t="s">
        <v>153</v>
      </c>
      <c r="B241" s="32" t="s">
        <v>287</v>
      </c>
      <c r="C241" s="5">
        <v>1000000</v>
      </c>
      <c r="D241" s="5"/>
      <c r="E241" s="5">
        <f t="shared" si="6"/>
        <v>1000000</v>
      </c>
      <c r="F241" s="5">
        <v>0</v>
      </c>
      <c r="G241" s="5"/>
      <c r="H241" s="5">
        <f t="shared" si="7"/>
        <v>0</v>
      </c>
    </row>
    <row r="242" spans="1:8" ht="12.75" hidden="1">
      <c r="A242" s="28" t="s">
        <v>154</v>
      </c>
      <c r="B242" s="21" t="s">
        <v>466</v>
      </c>
      <c r="C242" s="2">
        <v>0</v>
      </c>
      <c r="D242" s="2">
        <f>D243</f>
        <v>0</v>
      </c>
      <c r="E242" s="2">
        <f t="shared" si="6"/>
        <v>0</v>
      </c>
      <c r="F242" s="2">
        <v>0</v>
      </c>
      <c r="G242" s="2">
        <f>G243</f>
        <v>0</v>
      </c>
      <c r="H242" s="2">
        <f t="shared" si="7"/>
        <v>0</v>
      </c>
    </row>
    <row r="243" spans="1:8" ht="14.25" customHeight="1" hidden="1">
      <c r="A243" s="15" t="s">
        <v>155</v>
      </c>
      <c r="B243" s="19" t="s">
        <v>156</v>
      </c>
      <c r="C243" s="3">
        <v>0</v>
      </c>
      <c r="D243" s="3">
        <f>D244</f>
        <v>0</v>
      </c>
      <c r="E243" s="3">
        <f t="shared" si="6"/>
        <v>0</v>
      </c>
      <c r="F243" s="3">
        <v>0</v>
      </c>
      <c r="G243" s="3">
        <f>G244</f>
        <v>0</v>
      </c>
      <c r="H243" s="3">
        <f t="shared" si="7"/>
        <v>0</v>
      </c>
    </row>
    <row r="244" spans="1:8" ht="14.25" customHeight="1" hidden="1">
      <c r="A244" s="15" t="s">
        <v>257</v>
      </c>
      <c r="B244" s="19" t="s">
        <v>156</v>
      </c>
      <c r="C244" s="3">
        <v>0</v>
      </c>
      <c r="D244" s="3"/>
      <c r="E244" s="3">
        <f t="shared" si="6"/>
        <v>0</v>
      </c>
      <c r="F244" s="3">
        <v>0</v>
      </c>
      <c r="G244" s="3"/>
      <c r="H244" s="3">
        <f t="shared" si="7"/>
        <v>0</v>
      </c>
    </row>
    <row r="245" spans="1:8" ht="41.25" customHeight="1" hidden="1">
      <c r="A245" s="13" t="s">
        <v>158</v>
      </c>
      <c r="B245" s="38" t="s">
        <v>467</v>
      </c>
      <c r="C245" s="39">
        <v>0</v>
      </c>
      <c r="D245" s="39">
        <f>D246</f>
        <v>0</v>
      </c>
      <c r="E245" s="39">
        <f t="shared" si="6"/>
        <v>0</v>
      </c>
      <c r="F245" s="39">
        <v>0</v>
      </c>
      <c r="G245" s="39">
        <f>G246</f>
        <v>0</v>
      </c>
      <c r="H245" s="39">
        <f t="shared" si="7"/>
        <v>0</v>
      </c>
    </row>
    <row r="246" spans="1:8" ht="27" customHeight="1" hidden="1">
      <c r="A246" s="33" t="s">
        <v>159</v>
      </c>
      <c r="B246" s="32" t="s">
        <v>160</v>
      </c>
      <c r="C246" s="3">
        <v>0</v>
      </c>
      <c r="D246" s="3">
        <f>D247</f>
        <v>0</v>
      </c>
      <c r="E246" s="3">
        <f t="shared" si="6"/>
        <v>0</v>
      </c>
      <c r="F246" s="3">
        <v>0</v>
      </c>
      <c r="G246" s="3">
        <f>G247</f>
        <v>0</v>
      </c>
      <c r="H246" s="3">
        <f t="shared" si="7"/>
        <v>0</v>
      </c>
    </row>
    <row r="247" spans="1:8" ht="27" customHeight="1" hidden="1">
      <c r="A247" s="33" t="s">
        <v>161</v>
      </c>
      <c r="B247" s="32" t="s">
        <v>162</v>
      </c>
      <c r="C247" s="3">
        <v>0</v>
      </c>
      <c r="D247" s="3">
        <f>D248+D249</f>
        <v>0</v>
      </c>
      <c r="E247" s="3">
        <f t="shared" si="6"/>
        <v>0</v>
      </c>
      <c r="F247" s="3">
        <v>0</v>
      </c>
      <c r="G247" s="3">
        <f>G248+G249</f>
        <v>0</v>
      </c>
      <c r="H247" s="3">
        <f t="shared" si="7"/>
        <v>0</v>
      </c>
    </row>
    <row r="248" spans="1:8" ht="27" customHeight="1" hidden="1">
      <c r="A248" s="33" t="s">
        <v>265</v>
      </c>
      <c r="B248" s="32" t="s">
        <v>266</v>
      </c>
      <c r="C248" s="3">
        <v>0</v>
      </c>
      <c r="D248" s="3"/>
      <c r="E248" s="3">
        <f t="shared" si="6"/>
        <v>0</v>
      </c>
      <c r="F248" s="3">
        <v>0</v>
      </c>
      <c r="G248" s="3"/>
      <c r="H248" s="3">
        <f t="shared" si="7"/>
        <v>0</v>
      </c>
    </row>
    <row r="249" spans="1:8" ht="26.25" customHeight="1" hidden="1">
      <c r="A249" s="33" t="s">
        <v>163</v>
      </c>
      <c r="B249" s="32" t="s">
        <v>288</v>
      </c>
      <c r="C249" s="3">
        <v>0</v>
      </c>
      <c r="D249" s="3"/>
      <c r="E249" s="3">
        <f t="shared" si="6"/>
        <v>0</v>
      </c>
      <c r="F249" s="3">
        <v>0</v>
      </c>
      <c r="G249" s="3"/>
      <c r="H249" s="3">
        <f t="shared" si="7"/>
        <v>0</v>
      </c>
    </row>
    <row r="250" spans="1:8" ht="24" customHeight="1" hidden="1">
      <c r="A250" s="13" t="s">
        <v>164</v>
      </c>
      <c r="B250" s="21" t="s">
        <v>468</v>
      </c>
      <c r="C250" s="39">
        <v>0</v>
      </c>
      <c r="D250" s="39">
        <f>D251</f>
        <v>0</v>
      </c>
      <c r="E250" s="39">
        <f t="shared" si="6"/>
        <v>0</v>
      </c>
      <c r="F250" s="39">
        <v>0</v>
      </c>
      <c r="G250" s="39">
        <f>G251</f>
        <v>0</v>
      </c>
      <c r="H250" s="39">
        <f t="shared" si="7"/>
        <v>0</v>
      </c>
    </row>
    <row r="251" spans="1:8" ht="38.25" hidden="1">
      <c r="A251" s="15" t="s">
        <v>165</v>
      </c>
      <c r="B251" s="19" t="s">
        <v>166</v>
      </c>
      <c r="C251" s="3">
        <v>0</v>
      </c>
      <c r="D251" s="3"/>
      <c r="E251" s="3">
        <f t="shared" si="6"/>
        <v>0</v>
      </c>
      <c r="F251" s="3">
        <v>0</v>
      </c>
      <c r="G251" s="3"/>
      <c r="H251" s="3">
        <f t="shared" si="7"/>
        <v>0</v>
      </c>
    </row>
    <row r="252" spans="1:8" ht="23.25" customHeight="1">
      <c r="A252" s="13"/>
      <c r="B252" s="34" t="s">
        <v>167</v>
      </c>
      <c r="C252" s="9">
        <v>4437405.9</v>
      </c>
      <c r="D252" s="9">
        <f>D14+D165</f>
        <v>-94542.20000000001</v>
      </c>
      <c r="E252" s="9">
        <f t="shared" si="6"/>
        <v>4342863.7</v>
      </c>
      <c r="F252" s="9">
        <v>3557297.5</v>
      </c>
      <c r="G252" s="9">
        <f>G14+G165</f>
        <v>-95926.8</v>
      </c>
      <c r="H252" s="9">
        <f t="shared" si="7"/>
        <v>3461370.7</v>
      </c>
    </row>
    <row r="255" ht="12.75" hidden="1"/>
    <row r="256" spans="1:8" s="42" customFormat="1" ht="12.75" hidden="1">
      <c r="A256" s="40"/>
      <c r="B256" s="41" t="s">
        <v>469</v>
      </c>
      <c r="C256" s="43"/>
      <c r="D256" s="43"/>
      <c r="E256" s="46"/>
      <c r="H256" s="1"/>
    </row>
    <row r="257" ht="12.75">
      <c r="E257" s="45"/>
    </row>
  </sheetData>
  <sheetProtection/>
  <mergeCells count="7">
    <mergeCell ref="G11:H11"/>
    <mergeCell ref="F11:F12"/>
    <mergeCell ref="C11:C12"/>
    <mergeCell ref="A9:H9"/>
    <mergeCell ref="B11:B12"/>
    <mergeCell ref="A11:A12"/>
    <mergeCell ref="D11:E11"/>
  </mergeCells>
  <printOptions horizontalCentered="1"/>
  <pageMargins left="0.6692913385826772" right="0.1968503937007874" top="0.36" bottom="0.3937007874015748" header="0.15748031496062992" footer="0.3937007874015748"/>
  <pageSetup fitToHeight="1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281</cp:lastModifiedBy>
  <cp:lastPrinted>2014-11-25T04:15:19Z</cp:lastPrinted>
  <dcterms:created xsi:type="dcterms:W3CDTF">2002-03-11T10:22:12Z</dcterms:created>
  <dcterms:modified xsi:type="dcterms:W3CDTF">2014-11-25T04:16:47Z</dcterms:modified>
  <cp:category/>
  <cp:version/>
  <cp:contentType/>
  <cp:contentStatus/>
</cp:coreProperties>
</file>