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'Приложение1'!$7:$8</definedName>
  </definedNames>
  <calcPr fullCalcOnLoad="1"/>
</workbook>
</file>

<file path=xl/sharedStrings.xml><?xml version="1.0" encoding="utf-8"?>
<sst xmlns="http://schemas.openxmlformats.org/spreadsheetml/2006/main" count="489" uniqueCount="486">
  <si>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</si>
  <si>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</si>
  <si>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</si>
  <si>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</si>
  <si>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</si>
  <si>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</si>
  <si>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</si>
  <si>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</si>
  <si>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Февраль</t>
  </si>
  <si>
    <t>План в редакции РД от 25.02.14 № 635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</si>
  <si>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</si>
  <si>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</si>
  <si>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</si>
  <si>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</si>
  <si>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</si>
  <si>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</si>
  <si>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</si>
  <si>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</si>
  <si>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</si>
  <si>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</si>
  <si>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</si>
  <si>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</si>
  <si>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</si>
  <si>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</si>
  <si>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</si>
  <si>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</si>
  <si>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</si>
  <si>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</si>
  <si>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</si>
  <si>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</si>
  <si>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</si>
  <si>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1 14 02043 04 0000 410</t>
  </si>
  <si>
    <t>1 14 02040 04 0000 440</t>
  </si>
  <si>
    <t>1 14 02042 04 0000 440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</si>
  <si>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</si>
  <si>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</si>
  <si>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</si>
  <si>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</si>
  <si>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</si>
  <si>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</si>
  <si>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</si>
  <si>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</si>
  <si>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</si>
  <si>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</si>
  <si>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</si>
  <si>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</si>
  <si>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</si>
  <si>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</si>
  <si>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</si>
  <si>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</si>
  <si>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</si>
  <si>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</si>
  <si>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</si>
  <si>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</si>
  <si>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</si>
  <si>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</si>
  <si>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</si>
  <si>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</si>
  <si>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</si>
  <si>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</si>
  <si>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</si>
  <si>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</si>
  <si>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</si>
  <si>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</si>
  <si>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</si>
  <si>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</si>
  <si>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</si>
  <si>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</si>
  <si>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</si>
  <si>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</si>
  <si>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</si>
  <si>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</si>
  <si>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</si>
  <si>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</si>
  <si>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</si>
  <si>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</si>
  <si>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</si>
  <si>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</si>
  <si>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</si>
  <si>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</si>
  <si>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</si>
  <si>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</si>
  <si>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</si>
  <si>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</si>
  <si>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</si>
  <si>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</si>
  <si>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</si>
  <si>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</si>
  <si>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</si>
  <si>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</si>
  <si>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</si>
  <si>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</si>
  <si>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</si>
  <si>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</si>
  <si>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</si>
  <si>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</si>
  <si>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</si>
  <si>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</si>
  <si>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</si>
  <si>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</si>
  <si>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</si>
  <si>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</si>
  <si>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</si>
  <si>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</si>
  <si>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</si>
  <si>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</si>
  <si>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</si>
  <si>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</si>
  <si>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</si>
  <si>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</si>
  <si>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</si>
  <si>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</si>
  <si>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</si>
  <si>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</si>
  <si>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</si>
  <si>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</si>
  <si>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</si>
  <si>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</si>
  <si>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</si>
  <si>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</si>
  <si>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</si>
  <si>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</si>
  <si>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</si>
  <si>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</si>
  <si>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</si>
  <si>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</si>
  <si>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</si>
  <si>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</si>
  <si>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</si>
  <si>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</si>
  <si>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</si>
  <si>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</si>
  <si>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</si>
  <si>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</si>
  <si>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</si>
  <si>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</si>
  <si>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</si>
  <si>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</si>
  <si>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</si>
  <si>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</si>
  <si>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1 05 04010 02 0000 110</t>
  </si>
  <si>
    <t>1 05 04000 02 0000 110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</si>
  <si>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</si>
  <si>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</si>
  <si>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</si>
  <si>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</si>
  <si>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</si>
  <si>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</si>
  <si>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</si>
  <si>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</si>
  <si>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</si>
  <si>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</si>
  <si>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</si>
  <si>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</si>
  <si>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</si>
  <si>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</si>
  <si>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</si>
  <si>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</si>
  <si>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</si>
  <si>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</si>
  <si>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</si>
  <si>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</si>
  <si>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</si>
  <si>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</si>
  <si>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</si>
  <si>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</si>
  <si>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</si>
  <si>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</si>
  <si>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</si>
  <si>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</si>
  <si>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</si>
  <si>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</si>
  <si>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</si>
  <si>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</si>
  <si>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</si>
  <si>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</si>
  <si>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</si>
  <si>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</si>
  <si>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</si>
  <si>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</si>
  <si>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</si>
  <si>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</si>
  <si>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</si>
  <si>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</si>
  <si>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</si>
  <si>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</si>
  <si>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</si>
  <si>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</si>
  <si>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</si>
  <si>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</si>
  <si>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</si>
  <si>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</si>
  <si>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</si>
  <si>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</si>
  <si>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</si>
  <si>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</si>
  <si>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</si>
  <si>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</si>
  <si>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</si>
  <si>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</si>
  <si>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</si>
  <si>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</si>
  <si>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</si>
  <si>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</si>
  <si>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</si>
  <si>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</si>
  <si>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</si>
  <si>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</si>
  <si>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</si>
  <si>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</si>
  <si>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</t>
  </si>
  <si>
    <t>в тыс. руб.</t>
  </si>
  <si>
    <t>Приложение 1</t>
  </si>
  <si>
    <t>к решению Березниковской городской Думы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</si>
  <si>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</si>
  <si>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</si>
  <si>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</si>
  <si>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</si>
  <si>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</si>
  <si>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</si>
  <si>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</si>
  <si>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</si>
  <si>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</si>
  <si>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</si>
  <si>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</si>
  <si>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</si>
  <si>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</si>
  <si>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</si>
  <si>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</si>
  <si>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</si>
  <si>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</si>
  <si>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</si>
  <si>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</si>
  <si>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</si>
  <si>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</si>
  <si>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</si>
  <si>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</si>
  <si>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</si>
  <si>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</si>
  <si>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</si>
  <si>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</si>
  <si>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</si>
  <si>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</si>
  <si>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</si>
  <si>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</si>
  <si>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</si>
  <si>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</si>
  <si>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</si>
  <si>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</si>
  <si>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</si>
  <si>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</si>
  <si>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</si>
  <si>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</si>
  <si>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</si>
  <si>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</si>
  <si>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</si>
  <si>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</si>
  <si>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</si>
  <si>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</si>
  <si>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</si>
  <si>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</si>
  <si>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</si>
  <si>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</si>
  <si>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</si>
  <si>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</si>
  <si>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</si>
  <si>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</si>
  <si>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</si>
  <si>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</si>
  <si>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</si>
  <si>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</si>
  <si>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</si>
  <si>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</si>
  <si>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</si>
  <si>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</si>
  <si>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</si>
  <si>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</si>
  <si>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</si>
  <si>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</si>
  <si>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</si>
  <si>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</si>
  <si>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</si>
  <si>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</si>
  <si>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</si>
  <si>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</si>
  <si>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</si>
  <si>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</si>
  <si>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</si>
  <si>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</si>
  <si>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</si>
  <si>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</si>
  <si>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</si>
  <si>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</si>
  <si>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</si>
  <si>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</si>
  <si>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</si>
  <si>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</si>
  <si>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</si>
  <si>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</si>
  <si>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</si>
  <si>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</si>
  <si>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</si>
  <si>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</si>
  <si>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</si>
  <si>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</si>
  <si>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</si>
  <si>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</si>
  <si>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</si>
  <si>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</si>
  <si>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</si>
  <si>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</si>
  <si>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</si>
  <si>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</si>
  <si>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</si>
  <si>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</si>
  <si>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</si>
  <si>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</si>
  <si>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</si>
  <si>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</si>
  <si>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</si>
  <si>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</si>
  <si>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</si>
  <si>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</si>
  <si>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</si>
  <si>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</si>
  <si>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</si>
  <si>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</si>
  <si>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</si>
  <si>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</si>
  <si>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1 13 02000 00 0000 130</t>
  </si>
  <si>
    <t xml:space="preserve">Доходы от компенсации затрат государства
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</si>
  <si>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</si>
  <si>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</si>
  <si>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</si>
  <si>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</si>
  <si>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</si>
  <si>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</si>
  <si>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</si>
  <si>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</si>
  <si>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</si>
  <si>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</si>
  <si>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</si>
  <si>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</si>
  <si>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</si>
  <si>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</si>
  <si>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</si>
  <si>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</si>
  <si>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</si>
  <si>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</si>
  <si>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</si>
  <si>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</si>
  <si>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</si>
  <si>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</si>
  <si>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</si>
  <si>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</si>
  <si>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</si>
  <si>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</si>
  <si>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</si>
  <si>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</si>
  <si>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</si>
  <si>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</si>
  <si>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</si>
  <si>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</si>
  <si>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</si>
  <si>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</si>
  <si>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</si>
  <si>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</si>
  <si>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</si>
  <si>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</si>
  <si>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</si>
  <si>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</si>
  <si>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</si>
  <si>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</si>
  <si>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</si>
  <si>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</si>
  <si>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</si>
  <si>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</si>
  <si>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</si>
  <si>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</si>
  <si>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</si>
  <si>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</si>
  <si>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</si>
  <si>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</si>
  <si>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</si>
  <si>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</si>
  <si>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</si>
  <si>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</si>
  <si>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</si>
  <si>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</si>
  <si>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</si>
  <si>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</si>
  <si>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</si>
  <si>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</si>
  <si>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Код бюджетной классификации Российской Федерации</t>
  </si>
  <si>
    <t>Наименование доходов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</si>
  <si>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</si>
  <si>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</si>
  <si>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</si>
  <si>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</si>
  <si>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</si>
  <si>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</si>
  <si>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</si>
  <si>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</si>
  <si>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</si>
  <si>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</si>
  <si>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</si>
  <si>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</si>
  <si>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</si>
  <si>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</si>
  <si>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</si>
  <si>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</si>
  <si>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</si>
  <si>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</si>
  <si>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</si>
  <si>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</si>
  <si>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</si>
  <si>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</si>
  <si>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</si>
  <si>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</si>
  <si>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</si>
  <si>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</si>
  <si>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</si>
  <si>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</si>
  <si>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</si>
  <si>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</si>
  <si>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</si>
  <si>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</si>
  <si>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</si>
  <si>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</si>
  <si>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</si>
  <si>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</si>
  <si>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</si>
  <si>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</si>
  <si>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</si>
  <si>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</si>
  <si>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</si>
  <si>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</si>
  <si>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</si>
  <si>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</si>
  <si>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</si>
  <si>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</si>
  <si>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</si>
  <si>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</si>
  <si>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</si>
  <si>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</si>
  <si>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</si>
  <si>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</si>
  <si>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</si>
  <si>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</si>
  <si>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</si>
  <si>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</si>
  <si>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</si>
  <si>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</si>
  <si>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</si>
  <si>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</si>
  <si>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</si>
  <si>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</si>
  <si>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</si>
  <si>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</si>
  <si>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</si>
  <si>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</si>
  <si>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</si>
  <si>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</si>
  <si>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</si>
  <si>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</si>
  <si>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</si>
  <si>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</si>
  <si>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</si>
  <si>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</si>
  <si>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</si>
  <si>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</si>
  <si>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Изменения</t>
  </si>
  <si>
    <t>С учетом изменений</t>
  </si>
  <si>
    <t>Изменения по отдельным строкам доходов бюджета города Березники 
по группам, подгруппам, статьям классификации доходов бюджета 
на 2014 год</t>
  </si>
  <si>
    <t>Денежные  взыскания (штрафы) за нарушение законодательства о налогах и  сборах, предусмотренные статьями 116, 118, 119.1,  пунктами 1 и 2 статьи 120, статьями 125,  126,  128,  129, 129.1,  132,  133,  134,  135,  135.1 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</si>
  <si>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</si>
  <si>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</si>
  <si>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</si>
  <si>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</si>
  <si>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</si>
  <si>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</si>
  <si>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</si>
  <si>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</si>
  <si>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</si>
  <si>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</si>
  <si>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от 29 апреля 2014 г. № 655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</si>
</sst>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56" applyFill="1">
      <alignment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Fill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5" fillId="0" borderId="0" xfId="56" applyFont="1" applyFill="1" applyBorder="1">
      <alignment/>
      <protection/>
    </xf>
    <xf numFmtId="3" fontId="28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24" fillId="0" borderId="0" xfId="56" applyFont="1" applyFill="1">
      <alignment/>
      <protection/>
    </xf>
    <xf numFmtId="0" fontId="29" fillId="0" borderId="10" xfId="0" applyFont="1" applyFill="1" applyBorder="1" applyAlignment="1">
      <alignment vertical="top" wrapText="1"/>
    </xf>
    <xf numFmtId="0" fontId="28" fillId="0" borderId="10" xfId="56" applyFont="1" applyFill="1" applyBorder="1" applyAlignment="1">
      <alignment horizontal="left" vertical="top"/>
      <protection/>
    </xf>
    <xf numFmtId="0" fontId="30" fillId="0" borderId="0" xfId="56" applyFont="1" applyFill="1">
      <alignment/>
      <protection/>
    </xf>
    <xf numFmtId="0" fontId="19" fillId="0" borderId="0" xfId="56" applyFont="1" applyFill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vertical="top" wrapText="1"/>
    </xf>
    <xf numFmtId="0" fontId="20" fillId="0" borderId="0" xfId="56" applyFont="1" applyFill="1">
      <alignment/>
      <protection/>
    </xf>
    <xf numFmtId="0" fontId="8" fillId="0" borderId="0" xfId="56" applyFont="1" applyFill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horizontal="left" vertical="top" wrapText="1"/>
    </xf>
    <xf numFmtId="3" fontId="28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Fill="1" applyBorder="1" applyAlignment="1">
      <alignment vertical="top"/>
      <protection/>
    </xf>
    <xf numFmtId="3" fontId="31" fillId="0" borderId="10" xfId="56" applyNumberFormat="1" applyFont="1" applyFill="1" applyBorder="1" applyAlignment="1">
      <alignment vertical="top"/>
      <protection/>
    </xf>
    <xf numFmtId="0" fontId="29" fillId="0" borderId="10" xfId="0" applyFont="1" applyFill="1" applyBorder="1" applyAlignment="1">
      <alignment vertical="top" wrapText="1"/>
    </xf>
    <xf numFmtId="0" fontId="32" fillId="0" borderId="10" xfId="56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horizontal="left" vertical="top" wrapText="1"/>
    </xf>
    <xf numFmtId="0" fontId="31" fillId="0" borderId="10" xfId="56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wrapText="1"/>
    </xf>
    <xf numFmtId="166" fontId="27" fillId="0" borderId="0" xfId="56" applyNumberFormat="1" applyFont="1" applyFill="1">
      <alignment/>
      <protection/>
    </xf>
    <xf numFmtId="166" fontId="22" fillId="0" borderId="0" xfId="56" applyNumberFormat="1" applyFont="1" applyFill="1" applyAlignment="1">
      <alignment horizontal="right"/>
      <protection/>
    </xf>
    <xf numFmtId="3" fontId="34" fillId="0" borderId="11" xfId="56" applyNumberFormat="1" applyFont="1" applyFill="1" applyBorder="1" applyAlignment="1">
      <alignment horizontal="center" vertical="center" wrapText="1"/>
      <protection/>
    </xf>
    <xf numFmtId="49" fontId="34" fillId="0" borderId="10" xfId="55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0" fontId="23" fillId="0" borderId="0" xfId="56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17.8515625" style="1" customWidth="1"/>
    <col min="2" max="2" width="59.57421875" style="1" customWidth="1"/>
    <col min="3" max="3" width="10.421875" style="1" hidden="1" customWidth="1"/>
    <col min="4" max="4" width="0" style="1" hidden="1" customWidth="1"/>
    <col min="5" max="5" width="10.421875" style="1" hidden="1" customWidth="1"/>
    <col min="6" max="6" width="9.8515625" style="1" customWidth="1"/>
    <col min="7" max="7" width="10.421875" style="1" customWidth="1"/>
    <col min="8" max="16384" width="9.140625" style="1" customWidth="1"/>
  </cols>
  <sheetData>
    <row r="1" ht="12.75">
      <c r="G1" s="47" t="s">
        <v>212</v>
      </c>
    </row>
    <row r="2" ht="12.75">
      <c r="G2" s="47" t="s">
        <v>213</v>
      </c>
    </row>
    <row r="3" ht="12.75">
      <c r="G3" s="47" t="s">
        <v>485</v>
      </c>
    </row>
    <row r="4" ht="39" customHeight="1">
      <c r="E4" s="45"/>
    </row>
    <row r="5" spans="1:7" s="20" customFormat="1" ht="74.25" customHeight="1">
      <c r="A5" s="48" t="s">
        <v>473</v>
      </c>
      <c r="B5" s="48"/>
      <c r="C5" s="48"/>
      <c r="D5" s="48"/>
      <c r="E5" s="48"/>
      <c r="F5" s="48"/>
      <c r="G5" s="48"/>
    </row>
    <row r="6" spans="1:7" ht="27.75" customHeight="1">
      <c r="A6" s="12"/>
      <c r="B6" s="12"/>
      <c r="G6" s="42" t="s">
        <v>211</v>
      </c>
    </row>
    <row r="7" spans="1:7" ht="45" customHeight="1">
      <c r="A7" s="43" t="s">
        <v>393</v>
      </c>
      <c r="B7" s="43" t="s">
        <v>394</v>
      </c>
      <c r="C7" s="44" t="s">
        <v>210</v>
      </c>
      <c r="D7" s="46" t="s">
        <v>8</v>
      </c>
      <c r="E7" s="44" t="s">
        <v>9</v>
      </c>
      <c r="F7" s="46" t="s">
        <v>471</v>
      </c>
      <c r="G7" s="46" t="s">
        <v>472</v>
      </c>
    </row>
    <row r="8" spans="1:7" s="18" customFormat="1" ht="11.25">
      <c r="A8" s="17">
        <v>1</v>
      </c>
      <c r="B8" s="17">
        <v>2</v>
      </c>
      <c r="C8" s="17"/>
      <c r="F8" s="17">
        <v>3</v>
      </c>
      <c r="G8" s="17">
        <v>4</v>
      </c>
    </row>
    <row r="9" spans="1:7" s="18" customFormat="1" ht="21" customHeight="1">
      <c r="A9" s="13" t="s">
        <v>353</v>
      </c>
      <c r="B9" s="21" t="s">
        <v>354</v>
      </c>
      <c r="C9" s="2">
        <f>C10+C22+C31+C45+C55+C69+C91+C109+C121+C124+C155+C101+C16</f>
        <v>1784559.9000000001</v>
      </c>
      <c r="D9" s="2">
        <f>D10+D22+D31+D45+D55+D69+D91+D109+D121+D124+D155+D101+D16</f>
        <v>118816.29999999999</v>
      </c>
      <c r="E9" s="2">
        <f>C9+D9</f>
        <v>1903376.2000000002</v>
      </c>
      <c r="F9" s="2">
        <f>F10+F22+F31+F45+F55+F69+F91+F109+F121+F124+F155+F101+F16</f>
        <v>511.5</v>
      </c>
      <c r="G9" s="2">
        <f>E9+F9</f>
        <v>1903887.7000000002</v>
      </c>
    </row>
    <row r="10" spans="1:8" s="18" customFormat="1" ht="12.75" hidden="1">
      <c r="A10" s="22" t="s">
        <v>355</v>
      </c>
      <c r="B10" s="14" t="s">
        <v>356</v>
      </c>
      <c r="C10" s="2">
        <f>C11</f>
        <v>935136</v>
      </c>
      <c r="D10" s="2">
        <f>D11</f>
        <v>0</v>
      </c>
      <c r="E10" s="2">
        <f aca="true" t="shared" si="0" ref="E10:E73">C10+D10</f>
        <v>935136</v>
      </c>
      <c r="F10" s="2">
        <f>F11</f>
        <v>0</v>
      </c>
      <c r="G10" s="2">
        <f aca="true" t="shared" si="1" ref="G10:G73">E10+F10</f>
        <v>935136</v>
      </c>
      <c r="H10" s="41"/>
    </row>
    <row r="11" spans="1:7" s="23" customFormat="1" ht="12.75" hidden="1">
      <c r="A11" s="13" t="s">
        <v>357</v>
      </c>
      <c r="B11" s="21" t="s">
        <v>358</v>
      </c>
      <c r="C11" s="2">
        <f>C12+C13+C15+C14</f>
        <v>935136</v>
      </c>
      <c r="D11" s="2">
        <f>D12+D13+D15+D14</f>
        <v>0</v>
      </c>
      <c r="E11" s="2">
        <f t="shared" si="0"/>
        <v>935136</v>
      </c>
      <c r="F11" s="2">
        <f>F12+F13+F15+F14</f>
        <v>0</v>
      </c>
      <c r="G11" s="2">
        <f t="shared" si="1"/>
        <v>935136</v>
      </c>
    </row>
    <row r="12" spans="1:7" ht="40.5" customHeight="1" hidden="1">
      <c r="A12" s="15" t="s">
        <v>359</v>
      </c>
      <c r="B12" s="19" t="s">
        <v>198</v>
      </c>
      <c r="C12" s="3">
        <v>898288.2</v>
      </c>
      <c r="D12" s="3"/>
      <c r="E12" s="3">
        <f t="shared" si="0"/>
        <v>898288.2</v>
      </c>
      <c r="F12" s="3"/>
      <c r="G12" s="3">
        <f t="shared" si="1"/>
        <v>898288.2</v>
      </c>
    </row>
    <row r="13" spans="1:7" ht="89.25" hidden="1">
      <c r="A13" s="15" t="s">
        <v>360</v>
      </c>
      <c r="B13" s="19" t="s">
        <v>199</v>
      </c>
      <c r="C13" s="3">
        <v>3200</v>
      </c>
      <c r="D13" s="3"/>
      <c r="E13" s="3">
        <f t="shared" si="0"/>
        <v>3200</v>
      </c>
      <c r="F13" s="3"/>
      <c r="G13" s="3">
        <f t="shared" si="1"/>
        <v>3200</v>
      </c>
    </row>
    <row r="14" spans="1:7" ht="27.75" customHeight="1" hidden="1">
      <c r="A14" s="15" t="s">
        <v>361</v>
      </c>
      <c r="B14" s="19" t="s">
        <v>362</v>
      </c>
      <c r="C14" s="3">
        <v>33347.8</v>
      </c>
      <c r="D14" s="3"/>
      <c r="E14" s="3">
        <f t="shared" si="0"/>
        <v>33347.8</v>
      </c>
      <c r="F14" s="3"/>
      <c r="G14" s="3">
        <f t="shared" si="1"/>
        <v>33347.8</v>
      </c>
    </row>
    <row r="15" spans="1:7" ht="54.75" customHeight="1" hidden="1">
      <c r="A15" s="15" t="s">
        <v>363</v>
      </c>
      <c r="B15" s="19" t="s">
        <v>200</v>
      </c>
      <c r="C15" s="3">
        <v>300</v>
      </c>
      <c r="D15" s="3"/>
      <c r="E15" s="3">
        <f t="shared" si="0"/>
        <v>300</v>
      </c>
      <c r="F15" s="3"/>
      <c r="G15" s="3">
        <f t="shared" si="1"/>
        <v>300</v>
      </c>
    </row>
    <row r="16" spans="1:7" s="24" customFormat="1" ht="25.5" hidden="1">
      <c r="A16" s="13" t="s">
        <v>246</v>
      </c>
      <c r="B16" s="14" t="s">
        <v>247</v>
      </c>
      <c r="C16" s="2">
        <f>C17</f>
        <v>6837.599999999999</v>
      </c>
      <c r="D16" s="2">
        <f>D17</f>
        <v>0</v>
      </c>
      <c r="E16" s="2">
        <f t="shared" si="0"/>
        <v>6837.599999999999</v>
      </c>
      <c r="F16" s="2">
        <f>F17</f>
        <v>0</v>
      </c>
      <c r="G16" s="2">
        <f t="shared" si="1"/>
        <v>6837.599999999999</v>
      </c>
    </row>
    <row r="17" spans="1:7" s="27" customFormat="1" ht="25.5" hidden="1">
      <c r="A17" s="25" t="s">
        <v>248</v>
      </c>
      <c r="B17" s="26" t="s">
        <v>249</v>
      </c>
      <c r="C17" s="4">
        <f>C18+C19+C20+C21</f>
        <v>6837.599999999999</v>
      </c>
      <c r="D17" s="4">
        <f>D18+D19+D20+D21</f>
        <v>0</v>
      </c>
      <c r="E17" s="4">
        <f t="shared" si="0"/>
        <v>6837.599999999999</v>
      </c>
      <c r="F17" s="4">
        <f>F18+F19+F20+F21</f>
        <v>0</v>
      </c>
      <c r="G17" s="4">
        <f t="shared" si="1"/>
        <v>6837.599999999999</v>
      </c>
    </row>
    <row r="18" spans="1:7" ht="51" hidden="1">
      <c r="A18" s="15" t="s">
        <v>220</v>
      </c>
      <c r="B18" s="19" t="s">
        <v>224</v>
      </c>
      <c r="C18" s="3">
        <v>2921</v>
      </c>
      <c r="D18" s="3"/>
      <c r="E18" s="3">
        <f t="shared" si="0"/>
        <v>2921</v>
      </c>
      <c r="F18" s="3"/>
      <c r="G18" s="3">
        <f t="shared" si="1"/>
        <v>2921</v>
      </c>
    </row>
    <row r="19" spans="1:7" ht="63.75" hidden="1">
      <c r="A19" s="15" t="s">
        <v>221</v>
      </c>
      <c r="B19" s="19" t="s">
        <v>225</v>
      </c>
      <c r="C19" s="3">
        <v>55.5</v>
      </c>
      <c r="D19" s="3"/>
      <c r="E19" s="3">
        <f t="shared" si="0"/>
        <v>55.5</v>
      </c>
      <c r="F19" s="3"/>
      <c r="G19" s="3">
        <f t="shared" si="1"/>
        <v>55.5</v>
      </c>
    </row>
    <row r="20" spans="1:7" ht="51" hidden="1">
      <c r="A20" s="15" t="s">
        <v>222</v>
      </c>
      <c r="B20" s="19" t="s">
        <v>230</v>
      </c>
      <c r="C20" s="3">
        <v>3609.2</v>
      </c>
      <c r="D20" s="3"/>
      <c r="E20" s="3">
        <f t="shared" si="0"/>
        <v>3609.2</v>
      </c>
      <c r="F20" s="3"/>
      <c r="G20" s="3">
        <f t="shared" si="1"/>
        <v>3609.2</v>
      </c>
    </row>
    <row r="21" spans="1:7" ht="51" hidden="1">
      <c r="A21" s="15" t="s">
        <v>223</v>
      </c>
      <c r="B21" s="19" t="s">
        <v>231</v>
      </c>
      <c r="C21" s="3">
        <v>251.9</v>
      </c>
      <c r="D21" s="3"/>
      <c r="E21" s="3">
        <f t="shared" si="0"/>
        <v>251.9</v>
      </c>
      <c r="F21" s="3"/>
      <c r="G21" s="3">
        <f t="shared" si="1"/>
        <v>251.9</v>
      </c>
    </row>
    <row r="22" spans="1:7" ht="15" customHeight="1" hidden="1">
      <c r="A22" s="13" t="s">
        <v>364</v>
      </c>
      <c r="B22" s="14" t="s">
        <v>365</v>
      </c>
      <c r="C22" s="2">
        <f>C23+C26+C29</f>
        <v>97767</v>
      </c>
      <c r="D22" s="2">
        <f>D23+D26+D29</f>
        <v>0</v>
      </c>
      <c r="E22" s="2">
        <f t="shared" si="0"/>
        <v>97767</v>
      </c>
      <c r="F22" s="2">
        <f>F23+F26+F29</f>
        <v>0</v>
      </c>
      <c r="G22" s="2">
        <f t="shared" si="1"/>
        <v>97767</v>
      </c>
    </row>
    <row r="23" spans="1:7" ht="14.25" customHeight="1" hidden="1">
      <c r="A23" s="25" t="s">
        <v>366</v>
      </c>
      <c r="B23" s="26" t="s">
        <v>367</v>
      </c>
      <c r="C23" s="4">
        <f>C24+C25</f>
        <v>95750</v>
      </c>
      <c r="D23" s="4">
        <f>D24+D25</f>
        <v>0</v>
      </c>
      <c r="E23" s="4">
        <f t="shared" si="0"/>
        <v>95750</v>
      </c>
      <c r="F23" s="4">
        <f>F24+F25</f>
        <v>0</v>
      </c>
      <c r="G23" s="4">
        <f t="shared" si="1"/>
        <v>95750</v>
      </c>
    </row>
    <row r="24" spans="1:7" ht="17.25" customHeight="1" hidden="1">
      <c r="A24" s="15" t="s">
        <v>368</v>
      </c>
      <c r="B24" s="19" t="s">
        <v>367</v>
      </c>
      <c r="C24" s="5">
        <v>95700</v>
      </c>
      <c r="D24" s="5"/>
      <c r="E24" s="5">
        <f t="shared" si="0"/>
        <v>95700</v>
      </c>
      <c r="F24" s="5"/>
      <c r="G24" s="5">
        <f t="shared" si="1"/>
        <v>95700</v>
      </c>
    </row>
    <row r="25" spans="1:7" ht="25.5" hidden="1">
      <c r="A25" s="15" t="s">
        <v>369</v>
      </c>
      <c r="B25" s="19" t="s">
        <v>370</v>
      </c>
      <c r="C25" s="5">
        <v>50</v>
      </c>
      <c r="D25" s="5"/>
      <c r="E25" s="5">
        <f t="shared" si="0"/>
        <v>50</v>
      </c>
      <c r="F25" s="5"/>
      <c r="G25" s="5">
        <f t="shared" si="1"/>
        <v>50</v>
      </c>
    </row>
    <row r="26" spans="1:7" ht="12.75" hidden="1">
      <c r="A26" s="25" t="s">
        <v>371</v>
      </c>
      <c r="B26" s="26" t="s">
        <v>372</v>
      </c>
      <c r="C26" s="4">
        <f>C27+C28</f>
        <v>17</v>
      </c>
      <c r="D26" s="4">
        <f>D27+D28</f>
        <v>0</v>
      </c>
      <c r="E26" s="4">
        <f t="shared" si="0"/>
        <v>17</v>
      </c>
      <c r="F26" s="4">
        <f>F27+F28</f>
        <v>0</v>
      </c>
      <c r="G26" s="4">
        <f t="shared" si="1"/>
        <v>17</v>
      </c>
    </row>
    <row r="27" spans="1:7" ht="12.75" hidden="1">
      <c r="A27" s="15" t="s">
        <v>373</v>
      </c>
      <c r="B27" s="19" t="s">
        <v>372</v>
      </c>
      <c r="C27" s="4">
        <v>17</v>
      </c>
      <c r="D27" s="4">
        <v>0</v>
      </c>
      <c r="E27" s="4">
        <f t="shared" si="0"/>
        <v>17</v>
      </c>
      <c r="F27" s="4">
        <v>0</v>
      </c>
      <c r="G27" s="4">
        <f t="shared" si="1"/>
        <v>17</v>
      </c>
    </row>
    <row r="28" spans="1:7" ht="25.5" hidden="1">
      <c r="A28" s="15" t="s">
        <v>374</v>
      </c>
      <c r="B28" s="19" t="s">
        <v>375</v>
      </c>
      <c r="C28" s="4">
        <v>0</v>
      </c>
      <c r="D28" s="4">
        <v>0</v>
      </c>
      <c r="E28" s="4">
        <f t="shared" si="0"/>
        <v>0</v>
      </c>
      <c r="F28" s="4">
        <v>0</v>
      </c>
      <c r="G28" s="4">
        <f t="shared" si="1"/>
        <v>0</v>
      </c>
    </row>
    <row r="29" spans="1:7" ht="25.5" hidden="1">
      <c r="A29" s="25" t="s">
        <v>141</v>
      </c>
      <c r="B29" s="26" t="s">
        <v>321</v>
      </c>
      <c r="C29" s="4">
        <f>C30</f>
        <v>2000</v>
      </c>
      <c r="D29" s="4">
        <f>D30</f>
        <v>0</v>
      </c>
      <c r="E29" s="4">
        <f t="shared" si="0"/>
        <v>2000</v>
      </c>
      <c r="F29" s="4">
        <f>F30</f>
        <v>0</v>
      </c>
      <c r="G29" s="4">
        <f t="shared" si="1"/>
        <v>2000</v>
      </c>
    </row>
    <row r="30" spans="1:7" s="28" customFormat="1" ht="25.5" hidden="1">
      <c r="A30" s="15" t="s">
        <v>140</v>
      </c>
      <c r="B30" s="19" t="s">
        <v>322</v>
      </c>
      <c r="C30" s="3">
        <v>2000</v>
      </c>
      <c r="D30" s="3"/>
      <c r="E30" s="3">
        <f t="shared" si="0"/>
        <v>2000</v>
      </c>
      <c r="F30" s="3"/>
      <c r="G30" s="3">
        <f t="shared" si="1"/>
        <v>2000</v>
      </c>
    </row>
    <row r="31" spans="1:7" s="27" customFormat="1" ht="12.75" hidden="1">
      <c r="A31" s="13" t="s">
        <v>376</v>
      </c>
      <c r="B31" s="14" t="s">
        <v>377</v>
      </c>
      <c r="C31" s="2">
        <f>C32+C40+C37+C34</f>
        <v>469500</v>
      </c>
      <c r="D31" s="2">
        <f>D32+D40+D37+D34</f>
        <v>0</v>
      </c>
      <c r="E31" s="2">
        <f t="shared" si="0"/>
        <v>469500</v>
      </c>
      <c r="F31" s="2">
        <f>F32+F40+F37+F34</f>
        <v>0</v>
      </c>
      <c r="G31" s="2">
        <f t="shared" si="1"/>
        <v>469500</v>
      </c>
    </row>
    <row r="32" spans="1:7" ht="12.75" hidden="1">
      <c r="A32" s="25" t="s">
        <v>378</v>
      </c>
      <c r="B32" s="26" t="s">
        <v>379</v>
      </c>
      <c r="C32" s="4">
        <f>C33</f>
        <v>18600</v>
      </c>
      <c r="D32" s="4">
        <f>D33</f>
        <v>0</v>
      </c>
      <c r="E32" s="4">
        <f t="shared" si="0"/>
        <v>18600</v>
      </c>
      <c r="F32" s="4">
        <f>F33</f>
        <v>0</v>
      </c>
      <c r="G32" s="4">
        <f t="shared" si="1"/>
        <v>18600</v>
      </c>
    </row>
    <row r="33" spans="1:7" ht="38.25" hidden="1">
      <c r="A33" s="15" t="s">
        <v>380</v>
      </c>
      <c r="B33" s="19" t="s">
        <v>381</v>
      </c>
      <c r="C33" s="3">
        <v>18600</v>
      </c>
      <c r="D33" s="3"/>
      <c r="E33" s="3">
        <f t="shared" si="0"/>
        <v>18600</v>
      </c>
      <c r="F33" s="3"/>
      <c r="G33" s="3">
        <f t="shared" si="1"/>
        <v>18600</v>
      </c>
    </row>
    <row r="34" spans="1:7" ht="12.75" hidden="1">
      <c r="A34" s="29" t="s">
        <v>382</v>
      </c>
      <c r="B34" s="11" t="s">
        <v>383</v>
      </c>
      <c r="C34" s="6">
        <f>C35+C36</f>
        <v>0</v>
      </c>
      <c r="D34" s="6">
        <f>D35+D36</f>
        <v>0</v>
      </c>
      <c r="E34" s="6">
        <f t="shared" si="0"/>
        <v>0</v>
      </c>
      <c r="F34" s="6">
        <f>F35+F36</f>
        <v>0</v>
      </c>
      <c r="G34" s="6">
        <f t="shared" si="1"/>
        <v>0</v>
      </c>
    </row>
    <row r="35" spans="1:7" ht="25.5" hidden="1">
      <c r="A35" s="15" t="s">
        <v>384</v>
      </c>
      <c r="B35" s="19" t="s">
        <v>385</v>
      </c>
      <c r="C35" s="3">
        <v>0</v>
      </c>
      <c r="D35" s="3">
        <v>0</v>
      </c>
      <c r="E35" s="3">
        <f t="shared" si="0"/>
        <v>0</v>
      </c>
      <c r="F35" s="3">
        <v>0</v>
      </c>
      <c r="G35" s="3">
        <f t="shared" si="1"/>
        <v>0</v>
      </c>
    </row>
    <row r="36" spans="1:7" ht="25.5" hidden="1">
      <c r="A36" s="15" t="s">
        <v>386</v>
      </c>
      <c r="B36" s="19" t="s">
        <v>387</v>
      </c>
      <c r="C36" s="3"/>
      <c r="D36" s="3"/>
      <c r="E36" s="3">
        <f t="shared" si="0"/>
        <v>0</v>
      </c>
      <c r="F36" s="3"/>
      <c r="G36" s="3">
        <f t="shared" si="1"/>
        <v>0</v>
      </c>
    </row>
    <row r="37" spans="1:7" ht="12.75" hidden="1">
      <c r="A37" s="29" t="s">
        <v>388</v>
      </c>
      <c r="B37" s="11" t="s">
        <v>389</v>
      </c>
      <c r="C37" s="6">
        <f>C38+C39</f>
        <v>100600</v>
      </c>
      <c r="D37" s="6">
        <f>D38+D39</f>
        <v>0</v>
      </c>
      <c r="E37" s="6">
        <f t="shared" si="0"/>
        <v>100600</v>
      </c>
      <c r="F37" s="6">
        <f>F38+F39</f>
        <v>0</v>
      </c>
      <c r="G37" s="6">
        <f t="shared" si="1"/>
        <v>100600</v>
      </c>
    </row>
    <row r="38" spans="1:7" ht="12.75" hidden="1">
      <c r="A38" s="15" t="s">
        <v>390</v>
      </c>
      <c r="B38" s="19" t="s">
        <v>391</v>
      </c>
      <c r="C38" s="3">
        <v>24800</v>
      </c>
      <c r="D38" s="3"/>
      <c r="E38" s="3">
        <f t="shared" si="0"/>
        <v>24800</v>
      </c>
      <c r="F38" s="3"/>
      <c r="G38" s="3">
        <f t="shared" si="1"/>
        <v>24800</v>
      </c>
    </row>
    <row r="39" spans="1:7" ht="12.75" hidden="1">
      <c r="A39" s="15" t="s">
        <v>392</v>
      </c>
      <c r="B39" s="19" t="s">
        <v>395</v>
      </c>
      <c r="C39" s="5">
        <v>75800</v>
      </c>
      <c r="D39" s="5"/>
      <c r="E39" s="5">
        <f t="shared" si="0"/>
        <v>75800</v>
      </c>
      <c r="F39" s="5"/>
      <c r="G39" s="5">
        <f t="shared" si="1"/>
        <v>75800</v>
      </c>
    </row>
    <row r="40" spans="1:7" ht="12.75" hidden="1">
      <c r="A40" s="29" t="s">
        <v>396</v>
      </c>
      <c r="B40" s="11" t="s">
        <v>397</v>
      </c>
      <c r="C40" s="4">
        <f>C41+C43</f>
        <v>350300</v>
      </c>
      <c r="D40" s="4">
        <f>D41+D43</f>
        <v>0</v>
      </c>
      <c r="E40" s="4">
        <f t="shared" si="0"/>
        <v>350300</v>
      </c>
      <c r="F40" s="4">
        <f>F41+F43</f>
        <v>0</v>
      </c>
      <c r="G40" s="4">
        <f t="shared" si="1"/>
        <v>350300</v>
      </c>
    </row>
    <row r="41" spans="1:7" ht="38.25" hidden="1">
      <c r="A41" s="15" t="s">
        <v>398</v>
      </c>
      <c r="B41" s="19" t="s">
        <v>399</v>
      </c>
      <c r="C41" s="3">
        <f>C42</f>
        <v>5300</v>
      </c>
      <c r="D41" s="3">
        <f>D42</f>
        <v>0</v>
      </c>
      <c r="E41" s="3">
        <f t="shared" si="0"/>
        <v>5300</v>
      </c>
      <c r="F41" s="3">
        <f>F42</f>
        <v>0</v>
      </c>
      <c r="G41" s="3">
        <f t="shared" si="1"/>
        <v>5300</v>
      </c>
    </row>
    <row r="42" spans="1:7" ht="40.5" customHeight="1" hidden="1">
      <c r="A42" s="15" t="s">
        <v>400</v>
      </c>
      <c r="B42" s="19" t="s">
        <v>401</v>
      </c>
      <c r="C42" s="3">
        <v>5300</v>
      </c>
      <c r="D42" s="3"/>
      <c r="E42" s="3">
        <f t="shared" si="0"/>
        <v>5300</v>
      </c>
      <c r="F42" s="3"/>
      <c r="G42" s="3">
        <f t="shared" si="1"/>
        <v>5300</v>
      </c>
    </row>
    <row r="43" spans="1:7" ht="38.25" hidden="1">
      <c r="A43" s="15" t="s">
        <v>402</v>
      </c>
      <c r="B43" s="19" t="s">
        <v>403</v>
      </c>
      <c r="C43" s="3">
        <f>C44</f>
        <v>345000</v>
      </c>
      <c r="D43" s="3">
        <f>D44</f>
        <v>0</v>
      </c>
      <c r="E43" s="3">
        <f t="shared" si="0"/>
        <v>345000</v>
      </c>
      <c r="F43" s="3">
        <f>F44</f>
        <v>0</v>
      </c>
      <c r="G43" s="3">
        <f t="shared" si="1"/>
        <v>345000</v>
      </c>
    </row>
    <row r="44" spans="1:7" ht="41.25" customHeight="1" hidden="1">
      <c r="A44" s="15" t="s">
        <v>404</v>
      </c>
      <c r="B44" s="19" t="s">
        <v>405</v>
      </c>
      <c r="C44" s="3">
        <v>345000</v>
      </c>
      <c r="D44" s="3"/>
      <c r="E44" s="3">
        <f t="shared" si="0"/>
        <v>345000</v>
      </c>
      <c r="F44" s="3"/>
      <c r="G44" s="3">
        <f t="shared" si="1"/>
        <v>345000</v>
      </c>
    </row>
    <row r="45" spans="1:7" ht="12.75" hidden="1">
      <c r="A45" s="13" t="s">
        <v>406</v>
      </c>
      <c r="B45" s="14" t="s">
        <v>407</v>
      </c>
      <c r="C45" s="2">
        <f>C46+C48</f>
        <v>12219</v>
      </c>
      <c r="D45" s="2">
        <f>D46+D48</f>
        <v>0</v>
      </c>
      <c r="E45" s="2">
        <f t="shared" si="0"/>
        <v>12219</v>
      </c>
      <c r="F45" s="2">
        <f>F46+F48</f>
        <v>0</v>
      </c>
      <c r="G45" s="2">
        <f t="shared" si="1"/>
        <v>12219</v>
      </c>
    </row>
    <row r="46" spans="1:7" ht="27" customHeight="1" hidden="1">
      <c r="A46" s="25" t="s">
        <v>408</v>
      </c>
      <c r="B46" s="30" t="s">
        <v>409</v>
      </c>
      <c r="C46" s="6">
        <f>C47</f>
        <v>12000</v>
      </c>
      <c r="D46" s="6">
        <f>D47</f>
        <v>0</v>
      </c>
      <c r="E46" s="6">
        <f t="shared" si="0"/>
        <v>12000</v>
      </c>
      <c r="F46" s="6">
        <f>F47</f>
        <v>0</v>
      </c>
      <c r="G46" s="6">
        <f t="shared" si="1"/>
        <v>12000</v>
      </c>
    </row>
    <row r="47" spans="1:7" ht="38.25" hidden="1">
      <c r="A47" s="15" t="s">
        <v>410</v>
      </c>
      <c r="B47" s="19" t="s">
        <v>411</v>
      </c>
      <c r="C47" s="3">
        <v>12000</v>
      </c>
      <c r="D47" s="3"/>
      <c r="E47" s="3">
        <f t="shared" si="0"/>
        <v>12000</v>
      </c>
      <c r="F47" s="3"/>
      <c r="G47" s="3">
        <f t="shared" si="1"/>
        <v>12000</v>
      </c>
    </row>
    <row r="48" spans="1:7" ht="28.5" customHeight="1" hidden="1">
      <c r="A48" s="25" t="s">
        <v>412</v>
      </c>
      <c r="B48" s="26" t="s">
        <v>413</v>
      </c>
      <c r="C48" s="4">
        <f>C51+C52+C53+C50+C49</f>
        <v>219</v>
      </c>
      <c r="D48" s="4">
        <f>D51+D52+D53+D50+D49</f>
        <v>0</v>
      </c>
      <c r="E48" s="4">
        <f t="shared" si="0"/>
        <v>219</v>
      </c>
      <c r="F48" s="4">
        <f>F51+F52+F53+F50+F49</f>
        <v>0</v>
      </c>
      <c r="G48" s="4">
        <f t="shared" si="1"/>
        <v>219</v>
      </c>
    </row>
    <row r="49" spans="1:7" ht="52.5" customHeight="1" hidden="1">
      <c r="A49" s="15" t="s">
        <v>68</v>
      </c>
      <c r="B49" s="19" t="s">
        <v>67</v>
      </c>
      <c r="C49" s="4"/>
      <c r="D49" s="4"/>
      <c r="E49" s="4">
        <f t="shared" si="0"/>
        <v>0</v>
      </c>
      <c r="F49" s="4"/>
      <c r="G49" s="4">
        <f t="shared" si="1"/>
        <v>0</v>
      </c>
    </row>
    <row r="50" spans="1:7" ht="63.75" hidden="1">
      <c r="A50" s="15" t="s">
        <v>414</v>
      </c>
      <c r="B50" s="19" t="s">
        <v>201</v>
      </c>
      <c r="C50" s="4">
        <v>0</v>
      </c>
      <c r="D50" s="4">
        <v>0</v>
      </c>
      <c r="E50" s="4">
        <f t="shared" si="0"/>
        <v>0</v>
      </c>
      <c r="F50" s="4">
        <v>0</v>
      </c>
      <c r="G50" s="4">
        <f t="shared" si="1"/>
        <v>0</v>
      </c>
    </row>
    <row r="51" spans="1:7" ht="40.5" customHeight="1" hidden="1">
      <c r="A51" s="15" t="s">
        <v>415</v>
      </c>
      <c r="B51" s="19" t="s">
        <v>416</v>
      </c>
      <c r="C51" s="3">
        <v>0</v>
      </c>
      <c r="D51" s="3">
        <v>0</v>
      </c>
      <c r="E51" s="3">
        <f t="shared" si="0"/>
        <v>0</v>
      </c>
      <c r="F51" s="3">
        <v>0</v>
      </c>
      <c r="G51" s="3">
        <f t="shared" si="1"/>
        <v>0</v>
      </c>
    </row>
    <row r="52" spans="1:7" ht="17.25" customHeight="1" hidden="1">
      <c r="A52" s="15" t="s">
        <v>417</v>
      </c>
      <c r="B52" s="19" t="s">
        <v>418</v>
      </c>
      <c r="C52" s="3">
        <v>96</v>
      </c>
      <c r="D52" s="3"/>
      <c r="E52" s="3">
        <f t="shared" si="0"/>
        <v>96</v>
      </c>
      <c r="F52" s="3"/>
      <c r="G52" s="3">
        <f t="shared" si="1"/>
        <v>96</v>
      </c>
    </row>
    <row r="53" spans="1:7" ht="42.75" customHeight="1" hidden="1">
      <c r="A53" s="15" t="s">
        <v>419</v>
      </c>
      <c r="B53" s="19" t="s">
        <v>420</v>
      </c>
      <c r="C53" s="3">
        <f>C54</f>
        <v>123</v>
      </c>
      <c r="D53" s="3">
        <f>D54</f>
        <v>0</v>
      </c>
      <c r="E53" s="3">
        <f t="shared" si="0"/>
        <v>123</v>
      </c>
      <c r="F53" s="3">
        <f>F54</f>
        <v>0</v>
      </c>
      <c r="G53" s="3">
        <f t="shared" si="1"/>
        <v>123</v>
      </c>
    </row>
    <row r="54" spans="1:7" ht="55.5" customHeight="1" hidden="1">
      <c r="A54" s="15" t="s">
        <v>421</v>
      </c>
      <c r="B54" s="19" t="s">
        <v>202</v>
      </c>
      <c r="C54" s="3">
        <v>123</v>
      </c>
      <c r="D54" s="3"/>
      <c r="E54" s="3">
        <f t="shared" si="0"/>
        <v>123</v>
      </c>
      <c r="F54" s="3"/>
      <c r="G54" s="3">
        <f t="shared" si="1"/>
        <v>123</v>
      </c>
    </row>
    <row r="55" spans="1:7" ht="30" customHeight="1" hidden="1">
      <c r="A55" s="13" t="s">
        <v>422</v>
      </c>
      <c r="B55" s="14" t="s">
        <v>423</v>
      </c>
      <c r="C55" s="2">
        <f>C56+C58+C62</f>
        <v>0</v>
      </c>
      <c r="D55" s="2">
        <f>D56+D58+D62</f>
        <v>0</v>
      </c>
      <c r="E55" s="2">
        <f t="shared" si="0"/>
        <v>0</v>
      </c>
      <c r="F55" s="2">
        <f>F56+F58+F62</f>
        <v>0</v>
      </c>
      <c r="G55" s="2">
        <f t="shared" si="1"/>
        <v>0</v>
      </c>
    </row>
    <row r="56" spans="1:7" s="28" customFormat="1" ht="30" customHeight="1" hidden="1">
      <c r="A56" s="29" t="s">
        <v>424</v>
      </c>
      <c r="B56" s="11" t="s">
        <v>425</v>
      </c>
      <c r="C56" s="6"/>
      <c r="D56" s="6"/>
      <c r="E56" s="6">
        <f t="shared" si="0"/>
        <v>0</v>
      </c>
      <c r="F56" s="6"/>
      <c r="G56" s="6">
        <f t="shared" si="1"/>
        <v>0</v>
      </c>
    </row>
    <row r="57" spans="1:7" ht="38.25" hidden="1">
      <c r="A57" s="29" t="s">
        <v>426</v>
      </c>
      <c r="B57" s="10" t="s">
        <v>427</v>
      </c>
      <c r="C57" s="6"/>
      <c r="D57" s="6"/>
      <c r="E57" s="6">
        <f t="shared" si="0"/>
        <v>0</v>
      </c>
      <c r="F57" s="6"/>
      <c r="G57" s="6">
        <f t="shared" si="1"/>
        <v>0</v>
      </c>
    </row>
    <row r="58" spans="1:7" ht="18" customHeight="1" hidden="1">
      <c r="A58" s="25" t="s">
        <v>428</v>
      </c>
      <c r="B58" s="26" t="s">
        <v>429</v>
      </c>
      <c r="C58" s="4">
        <f>C59+C60</f>
        <v>0</v>
      </c>
      <c r="D58" s="4">
        <f>D59+D60</f>
        <v>0</v>
      </c>
      <c r="E58" s="4">
        <f t="shared" si="0"/>
        <v>0</v>
      </c>
      <c r="F58" s="4">
        <f>F59+F60</f>
        <v>0</v>
      </c>
      <c r="G58" s="4">
        <f t="shared" si="1"/>
        <v>0</v>
      </c>
    </row>
    <row r="59" spans="1:7" ht="16.5" customHeight="1" hidden="1">
      <c r="A59" s="15" t="s">
        <v>430</v>
      </c>
      <c r="B59" s="19" t="s">
        <v>431</v>
      </c>
      <c r="C59" s="3"/>
      <c r="D59" s="3"/>
      <c r="E59" s="3">
        <f t="shared" si="0"/>
        <v>0</v>
      </c>
      <c r="F59" s="3"/>
      <c r="G59" s="3">
        <f t="shared" si="1"/>
        <v>0</v>
      </c>
    </row>
    <row r="60" spans="1:7" ht="16.5" customHeight="1" hidden="1">
      <c r="A60" s="15" t="s">
        <v>432</v>
      </c>
      <c r="B60" s="19" t="s">
        <v>433</v>
      </c>
      <c r="C60" s="3">
        <f>C61</f>
        <v>0</v>
      </c>
      <c r="D60" s="3">
        <f>D61</f>
        <v>0</v>
      </c>
      <c r="E60" s="3">
        <f t="shared" si="0"/>
        <v>0</v>
      </c>
      <c r="F60" s="3">
        <f>F61</f>
        <v>0</v>
      </c>
      <c r="G60" s="3">
        <f t="shared" si="1"/>
        <v>0</v>
      </c>
    </row>
    <row r="61" spans="1:7" ht="27.75" customHeight="1" hidden="1">
      <c r="A61" s="15" t="s">
        <v>69</v>
      </c>
      <c r="B61" s="19" t="s">
        <v>434</v>
      </c>
      <c r="C61" s="3">
        <v>0</v>
      </c>
      <c r="D61" s="3">
        <v>0</v>
      </c>
      <c r="E61" s="3">
        <f t="shared" si="0"/>
        <v>0</v>
      </c>
      <c r="F61" s="3">
        <v>0</v>
      </c>
      <c r="G61" s="3">
        <f t="shared" si="1"/>
        <v>0</v>
      </c>
    </row>
    <row r="62" spans="1:7" ht="12.75" hidden="1">
      <c r="A62" s="25" t="s">
        <v>435</v>
      </c>
      <c r="B62" s="26" t="s">
        <v>436</v>
      </c>
      <c r="C62" s="4">
        <f>C63+C65+C67</f>
        <v>0</v>
      </c>
      <c r="D62" s="4">
        <f>D63+D65+D67</f>
        <v>0</v>
      </c>
      <c r="E62" s="4">
        <f t="shared" si="0"/>
        <v>0</v>
      </c>
      <c r="F62" s="4">
        <f>F63+F65+F67</f>
        <v>0</v>
      </c>
      <c r="G62" s="4">
        <f t="shared" si="1"/>
        <v>0</v>
      </c>
    </row>
    <row r="63" spans="1:7" ht="12.75" hidden="1">
      <c r="A63" s="15" t="s">
        <v>437</v>
      </c>
      <c r="B63" s="19" t="s">
        <v>438</v>
      </c>
      <c r="C63" s="3">
        <f>C64</f>
        <v>0</v>
      </c>
      <c r="D63" s="3">
        <f>D64</f>
        <v>0</v>
      </c>
      <c r="E63" s="3">
        <f t="shared" si="0"/>
        <v>0</v>
      </c>
      <c r="F63" s="3">
        <f>F64</f>
        <v>0</v>
      </c>
      <c r="G63" s="3">
        <f t="shared" si="1"/>
        <v>0</v>
      </c>
    </row>
    <row r="64" spans="1:7" ht="12.75" hidden="1">
      <c r="A64" s="15" t="s">
        <v>439</v>
      </c>
      <c r="B64" s="19" t="s">
        <v>440</v>
      </c>
      <c r="C64" s="3">
        <v>0</v>
      </c>
      <c r="D64" s="3">
        <v>0</v>
      </c>
      <c r="E64" s="3">
        <f t="shared" si="0"/>
        <v>0</v>
      </c>
      <c r="F64" s="3">
        <v>0</v>
      </c>
      <c r="G64" s="3">
        <f t="shared" si="1"/>
        <v>0</v>
      </c>
    </row>
    <row r="65" spans="1:7" ht="38.25" hidden="1">
      <c r="A65" s="15" t="s">
        <v>441</v>
      </c>
      <c r="B65" s="19" t="s">
        <v>442</v>
      </c>
      <c r="C65" s="3">
        <f>C66</f>
        <v>0</v>
      </c>
      <c r="D65" s="3">
        <f>D66</f>
        <v>0</v>
      </c>
      <c r="E65" s="3">
        <f t="shared" si="0"/>
        <v>0</v>
      </c>
      <c r="F65" s="3">
        <f>F66</f>
        <v>0</v>
      </c>
      <c r="G65" s="3">
        <f t="shared" si="1"/>
        <v>0</v>
      </c>
    </row>
    <row r="66" spans="1:7" ht="51" hidden="1">
      <c r="A66" s="15" t="s">
        <v>320</v>
      </c>
      <c r="B66" s="19" t="s">
        <v>445</v>
      </c>
      <c r="C66" s="3">
        <v>0</v>
      </c>
      <c r="D66" s="3">
        <v>0</v>
      </c>
      <c r="E66" s="3">
        <f t="shared" si="0"/>
        <v>0</v>
      </c>
      <c r="F66" s="3">
        <v>0</v>
      </c>
      <c r="G66" s="3">
        <f t="shared" si="1"/>
        <v>0</v>
      </c>
    </row>
    <row r="67" spans="1:7" ht="14.25" customHeight="1" hidden="1">
      <c r="A67" s="15" t="s">
        <v>446</v>
      </c>
      <c r="B67" s="19" t="s">
        <v>447</v>
      </c>
      <c r="C67" s="3">
        <f>C68</f>
        <v>0</v>
      </c>
      <c r="D67" s="3">
        <f>D68</f>
        <v>0</v>
      </c>
      <c r="E67" s="3">
        <f t="shared" si="0"/>
        <v>0</v>
      </c>
      <c r="F67" s="3">
        <f>F68</f>
        <v>0</v>
      </c>
      <c r="G67" s="3">
        <f t="shared" si="1"/>
        <v>0</v>
      </c>
    </row>
    <row r="68" spans="1:7" ht="23.25" customHeight="1" hidden="1">
      <c r="A68" s="15" t="s">
        <v>448</v>
      </c>
      <c r="B68" s="19" t="s">
        <v>449</v>
      </c>
      <c r="C68" s="3">
        <v>0</v>
      </c>
      <c r="D68" s="3">
        <v>0</v>
      </c>
      <c r="E68" s="3">
        <f t="shared" si="0"/>
        <v>0</v>
      </c>
      <c r="F68" s="3">
        <v>0</v>
      </c>
      <c r="G68" s="3">
        <f t="shared" si="1"/>
        <v>0</v>
      </c>
    </row>
    <row r="69" spans="1:7" s="28" customFormat="1" ht="31.5" customHeight="1" hidden="1">
      <c r="A69" s="15" t="s">
        <v>450</v>
      </c>
      <c r="B69" s="16" t="s">
        <v>451</v>
      </c>
      <c r="C69" s="3">
        <f>C72+C74+C81+C84+C86+C70</f>
        <v>165990.9</v>
      </c>
      <c r="D69" s="3">
        <f>D72+D74+D81+D84+D86+D70</f>
        <v>90058.2</v>
      </c>
      <c r="E69" s="3">
        <f t="shared" si="0"/>
        <v>256049.09999999998</v>
      </c>
      <c r="F69" s="3">
        <f>F72+F74+F81+F84+F86+F70</f>
        <v>0</v>
      </c>
      <c r="G69" s="3">
        <f t="shared" si="1"/>
        <v>256049.09999999998</v>
      </c>
    </row>
    <row r="70" spans="1:7" s="28" customFormat="1" ht="55.5" customHeight="1" hidden="1">
      <c r="A70" s="15" t="s">
        <v>244</v>
      </c>
      <c r="B70" s="16" t="s">
        <v>245</v>
      </c>
      <c r="C70" s="3">
        <f>C71</f>
        <v>0</v>
      </c>
      <c r="D70" s="3">
        <f>D71</f>
        <v>20000</v>
      </c>
      <c r="E70" s="3">
        <f t="shared" si="0"/>
        <v>20000</v>
      </c>
      <c r="F70" s="3">
        <f>F71</f>
        <v>0</v>
      </c>
      <c r="G70" s="3">
        <f t="shared" si="1"/>
        <v>20000</v>
      </c>
    </row>
    <row r="71" spans="1:7" s="28" customFormat="1" ht="30.75" customHeight="1" hidden="1">
      <c r="A71" s="15" t="s">
        <v>250</v>
      </c>
      <c r="B71" s="16" t="s">
        <v>443</v>
      </c>
      <c r="C71" s="3">
        <v>0</v>
      </c>
      <c r="D71" s="3">
        <v>20000</v>
      </c>
      <c r="E71" s="3">
        <f t="shared" si="0"/>
        <v>20000</v>
      </c>
      <c r="F71" s="3"/>
      <c r="G71" s="3">
        <f t="shared" si="1"/>
        <v>20000</v>
      </c>
    </row>
    <row r="72" spans="1:7" s="28" customFormat="1" ht="25.5" hidden="1">
      <c r="A72" s="15" t="s">
        <v>452</v>
      </c>
      <c r="B72" s="19" t="s">
        <v>453</v>
      </c>
      <c r="C72" s="3">
        <f>C73</f>
        <v>0</v>
      </c>
      <c r="D72" s="3">
        <f>D73</f>
        <v>0</v>
      </c>
      <c r="E72" s="3">
        <f t="shared" si="0"/>
        <v>0</v>
      </c>
      <c r="F72" s="3">
        <f>F73</f>
        <v>0</v>
      </c>
      <c r="G72" s="3">
        <f t="shared" si="1"/>
        <v>0</v>
      </c>
    </row>
    <row r="73" spans="1:7" s="28" customFormat="1" ht="25.5" hidden="1">
      <c r="A73" s="15" t="s">
        <v>454</v>
      </c>
      <c r="B73" s="19" t="s">
        <v>455</v>
      </c>
      <c r="C73" s="3"/>
      <c r="D73" s="3"/>
      <c r="E73" s="3">
        <f t="shared" si="0"/>
        <v>0</v>
      </c>
      <c r="F73" s="3"/>
      <c r="G73" s="3">
        <f t="shared" si="1"/>
        <v>0</v>
      </c>
    </row>
    <row r="74" spans="1:7" s="28" customFormat="1" ht="69.75" customHeight="1" hidden="1">
      <c r="A74" s="15" t="s">
        <v>456</v>
      </c>
      <c r="B74" s="19" t="s">
        <v>203</v>
      </c>
      <c r="C74" s="3">
        <f>C75+C77+C79</f>
        <v>160823.4</v>
      </c>
      <c r="D74" s="3">
        <f>D75+D77+D79</f>
        <v>64696.6</v>
      </c>
      <c r="E74" s="3">
        <f aca="true" t="shared" si="2" ref="E74:E138">C74+D74</f>
        <v>225520</v>
      </c>
      <c r="F74" s="3">
        <f>F75+F77+F79</f>
        <v>0</v>
      </c>
      <c r="G74" s="3">
        <f aca="true" t="shared" si="3" ref="G74:G138">E74+F74</f>
        <v>225520</v>
      </c>
    </row>
    <row r="75" spans="1:7" ht="40.5" customHeight="1" hidden="1">
      <c r="A75" s="25" t="s">
        <v>457</v>
      </c>
      <c r="B75" s="26" t="s">
        <v>458</v>
      </c>
      <c r="C75" s="4">
        <f>C76</f>
        <v>92505</v>
      </c>
      <c r="D75" s="4">
        <f>D76</f>
        <v>59025</v>
      </c>
      <c r="E75" s="4">
        <f t="shared" si="2"/>
        <v>151530</v>
      </c>
      <c r="F75" s="4">
        <f>F76</f>
        <v>0</v>
      </c>
      <c r="G75" s="4">
        <f t="shared" si="3"/>
        <v>151530</v>
      </c>
    </row>
    <row r="76" spans="1:7" ht="63.75" hidden="1">
      <c r="A76" s="15" t="s">
        <v>459</v>
      </c>
      <c r="B76" s="19" t="s">
        <v>204</v>
      </c>
      <c r="C76" s="5">
        <v>92505</v>
      </c>
      <c r="D76" s="5">
        <v>59025</v>
      </c>
      <c r="E76" s="5">
        <f t="shared" si="2"/>
        <v>151530</v>
      </c>
      <c r="F76" s="5"/>
      <c r="G76" s="5">
        <f t="shared" si="3"/>
        <v>151530</v>
      </c>
    </row>
    <row r="77" spans="1:7" ht="53.25" customHeight="1" hidden="1">
      <c r="A77" s="29" t="s">
        <v>460</v>
      </c>
      <c r="B77" s="11" t="s">
        <v>205</v>
      </c>
      <c r="C77" s="4">
        <f>C78</f>
        <v>9990</v>
      </c>
      <c r="D77" s="4">
        <f>D78</f>
        <v>0</v>
      </c>
      <c r="E77" s="4">
        <f t="shared" si="2"/>
        <v>9990</v>
      </c>
      <c r="F77" s="4">
        <f>F78</f>
        <v>0</v>
      </c>
      <c r="G77" s="4">
        <f t="shared" si="3"/>
        <v>9990</v>
      </c>
    </row>
    <row r="78" spans="1:7" ht="41.25" customHeight="1" hidden="1">
      <c r="A78" s="15" t="s">
        <v>461</v>
      </c>
      <c r="B78" s="19" t="s">
        <v>256</v>
      </c>
      <c r="C78" s="3">
        <v>9990</v>
      </c>
      <c r="D78" s="3"/>
      <c r="E78" s="3">
        <f t="shared" si="2"/>
        <v>9990</v>
      </c>
      <c r="F78" s="3"/>
      <c r="G78" s="3">
        <f t="shared" si="3"/>
        <v>9990</v>
      </c>
    </row>
    <row r="79" spans="1:7" ht="63.75" hidden="1">
      <c r="A79" s="25" t="s">
        <v>462</v>
      </c>
      <c r="B79" s="26" t="s">
        <v>242</v>
      </c>
      <c r="C79" s="4">
        <f>C80</f>
        <v>58328.4</v>
      </c>
      <c r="D79" s="4">
        <f>D80</f>
        <v>5671.6</v>
      </c>
      <c r="E79" s="4">
        <f t="shared" si="2"/>
        <v>64000</v>
      </c>
      <c r="F79" s="4">
        <f>F80</f>
        <v>0</v>
      </c>
      <c r="G79" s="4">
        <f t="shared" si="3"/>
        <v>64000</v>
      </c>
    </row>
    <row r="80" spans="1:7" ht="51" hidden="1">
      <c r="A80" s="15" t="s">
        <v>463</v>
      </c>
      <c r="B80" s="19" t="s">
        <v>257</v>
      </c>
      <c r="C80" s="3">
        <v>58328.4</v>
      </c>
      <c r="D80" s="3">
        <v>5671.6</v>
      </c>
      <c r="E80" s="3">
        <f t="shared" si="2"/>
        <v>64000</v>
      </c>
      <c r="F80" s="3"/>
      <c r="G80" s="3">
        <f t="shared" si="3"/>
        <v>64000</v>
      </c>
    </row>
    <row r="81" spans="1:7" s="28" customFormat="1" ht="22.5" customHeight="1" hidden="1">
      <c r="A81" s="33" t="s">
        <v>464</v>
      </c>
      <c r="B81" s="19" t="s">
        <v>465</v>
      </c>
      <c r="C81" s="3">
        <f>C82</f>
        <v>261.7</v>
      </c>
      <c r="D81" s="3">
        <f>D82</f>
        <v>5361.6</v>
      </c>
      <c r="E81" s="3">
        <f t="shared" si="2"/>
        <v>5623.3</v>
      </c>
      <c r="F81" s="3">
        <f>F82</f>
        <v>0</v>
      </c>
      <c r="G81" s="3">
        <f t="shared" si="3"/>
        <v>5623.3</v>
      </c>
    </row>
    <row r="82" spans="1:7" ht="30" customHeight="1" hidden="1">
      <c r="A82" s="32" t="s">
        <v>466</v>
      </c>
      <c r="B82" s="26" t="s">
        <v>467</v>
      </c>
      <c r="C82" s="4">
        <f>C83</f>
        <v>261.7</v>
      </c>
      <c r="D82" s="4">
        <f>D83</f>
        <v>5361.6</v>
      </c>
      <c r="E82" s="4">
        <f t="shared" si="2"/>
        <v>5623.3</v>
      </c>
      <c r="F82" s="4">
        <f>F83</f>
        <v>0</v>
      </c>
      <c r="G82" s="4">
        <f t="shared" si="3"/>
        <v>5623.3</v>
      </c>
    </row>
    <row r="83" spans="1:7" ht="38.25" hidden="1">
      <c r="A83" s="33" t="s">
        <v>468</v>
      </c>
      <c r="B83" s="19" t="s">
        <v>469</v>
      </c>
      <c r="C83" s="3">
        <v>261.7</v>
      </c>
      <c r="D83" s="3">
        <v>5361.6</v>
      </c>
      <c r="E83" s="3">
        <f t="shared" si="2"/>
        <v>5623.3</v>
      </c>
      <c r="F83" s="3"/>
      <c r="G83" s="3">
        <f t="shared" si="3"/>
        <v>5623.3</v>
      </c>
    </row>
    <row r="84" spans="1:7" ht="63.75" hidden="1">
      <c r="A84" s="31" t="s">
        <v>470</v>
      </c>
      <c r="B84" s="34" t="s">
        <v>206</v>
      </c>
      <c r="C84" s="3">
        <f>C85</f>
        <v>0</v>
      </c>
      <c r="D84" s="3">
        <f>D85</f>
        <v>0</v>
      </c>
      <c r="E84" s="3">
        <f t="shared" si="2"/>
        <v>0</v>
      </c>
      <c r="F84" s="3">
        <f>F85</f>
        <v>0</v>
      </c>
      <c r="G84" s="3">
        <f t="shared" si="3"/>
        <v>0</v>
      </c>
    </row>
    <row r="85" spans="1:7" ht="54" customHeight="1" hidden="1">
      <c r="A85" s="7" t="s">
        <v>476</v>
      </c>
      <c r="B85" s="19" t="s">
        <v>207</v>
      </c>
      <c r="C85" s="3">
        <v>0</v>
      </c>
      <c r="D85" s="3">
        <v>0</v>
      </c>
      <c r="E85" s="3">
        <f t="shared" si="2"/>
        <v>0</v>
      </c>
      <c r="F85" s="3">
        <v>0</v>
      </c>
      <c r="G85" s="3">
        <f t="shared" si="3"/>
        <v>0</v>
      </c>
    </row>
    <row r="86" spans="1:7" ht="63.75" hidden="1">
      <c r="A86" s="13" t="s">
        <v>477</v>
      </c>
      <c r="B86" s="34" t="s">
        <v>208</v>
      </c>
      <c r="C86" s="2">
        <f>C89+C87</f>
        <v>4905.8</v>
      </c>
      <c r="D86" s="2">
        <f>D89+D87</f>
        <v>0</v>
      </c>
      <c r="E86" s="2">
        <f t="shared" si="2"/>
        <v>4905.8</v>
      </c>
      <c r="F86" s="2">
        <f>F89+F87</f>
        <v>0</v>
      </c>
      <c r="G86" s="2">
        <f t="shared" si="3"/>
        <v>4905.8</v>
      </c>
    </row>
    <row r="87" spans="1:7" ht="38.25" hidden="1">
      <c r="A87" s="25" t="s">
        <v>478</v>
      </c>
      <c r="B87" s="11" t="s">
        <v>479</v>
      </c>
      <c r="C87" s="4">
        <f>C88</f>
        <v>18</v>
      </c>
      <c r="D87" s="4">
        <f>D88</f>
        <v>0</v>
      </c>
      <c r="E87" s="4">
        <f t="shared" si="2"/>
        <v>18</v>
      </c>
      <c r="F87" s="4">
        <f>F88</f>
        <v>0</v>
      </c>
      <c r="G87" s="4">
        <f t="shared" si="3"/>
        <v>18</v>
      </c>
    </row>
    <row r="88" spans="1:7" ht="25.5" hidden="1">
      <c r="A88" s="15" t="s">
        <v>480</v>
      </c>
      <c r="B88" s="10" t="s">
        <v>481</v>
      </c>
      <c r="C88" s="3">
        <v>18</v>
      </c>
      <c r="D88" s="3"/>
      <c r="E88" s="3">
        <f t="shared" si="2"/>
        <v>18</v>
      </c>
      <c r="F88" s="3"/>
      <c r="G88" s="3">
        <f t="shared" si="3"/>
        <v>18</v>
      </c>
    </row>
    <row r="89" spans="1:7" ht="52.5" customHeight="1" hidden="1">
      <c r="A89" s="8" t="s">
        <v>482</v>
      </c>
      <c r="B89" s="11" t="s">
        <v>209</v>
      </c>
      <c r="C89" s="6">
        <f>C90</f>
        <v>4887.8</v>
      </c>
      <c r="D89" s="6">
        <f>D90</f>
        <v>0</v>
      </c>
      <c r="E89" s="6">
        <f t="shared" si="2"/>
        <v>4887.8</v>
      </c>
      <c r="F89" s="6">
        <f>F90</f>
        <v>0</v>
      </c>
      <c r="G89" s="6">
        <f t="shared" si="3"/>
        <v>4887.8</v>
      </c>
    </row>
    <row r="90" spans="1:7" ht="41.25" customHeight="1" hidden="1">
      <c r="A90" s="7" t="s">
        <v>483</v>
      </c>
      <c r="B90" s="10" t="s">
        <v>258</v>
      </c>
      <c r="C90" s="5">
        <f>4937.8-50</f>
        <v>4887.8</v>
      </c>
      <c r="D90" s="5"/>
      <c r="E90" s="5">
        <f t="shared" si="2"/>
        <v>4887.8</v>
      </c>
      <c r="F90" s="5"/>
      <c r="G90" s="5">
        <f t="shared" si="3"/>
        <v>4887.8</v>
      </c>
    </row>
    <row r="91" spans="1:7" ht="12.75" hidden="1">
      <c r="A91" s="13" t="s">
        <v>484</v>
      </c>
      <c r="B91" s="14" t="s">
        <v>0</v>
      </c>
      <c r="C91" s="2">
        <f>C92+C99</f>
        <v>23098.5</v>
      </c>
      <c r="D91" s="2">
        <f>D92+D99</f>
        <v>0</v>
      </c>
      <c r="E91" s="2">
        <f t="shared" si="2"/>
        <v>23098.5</v>
      </c>
      <c r="F91" s="2">
        <f>F92+F99</f>
        <v>0</v>
      </c>
      <c r="G91" s="2">
        <f t="shared" si="3"/>
        <v>23098.5</v>
      </c>
    </row>
    <row r="92" spans="1:7" ht="12.75" hidden="1">
      <c r="A92" s="8" t="s">
        <v>1</v>
      </c>
      <c r="B92" s="11" t="s">
        <v>2</v>
      </c>
      <c r="C92" s="4">
        <f>C93+C94+C95+C96+C97+C98</f>
        <v>23092.7</v>
      </c>
      <c r="D92" s="4">
        <f>D93+D94+D95+D96+D97+D98</f>
        <v>0</v>
      </c>
      <c r="E92" s="4">
        <f t="shared" si="2"/>
        <v>23092.7</v>
      </c>
      <c r="F92" s="4">
        <f>F93+F94+F95+F96+F97+F98</f>
        <v>0</v>
      </c>
      <c r="G92" s="4">
        <f t="shared" si="3"/>
        <v>23092.7</v>
      </c>
    </row>
    <row r="93" spans="1:7" ht="17.25" customHeight="1" hidden="1">
      <c r="A93" s="7" t="s">
        <v>3</v>
      </c>
      <c r="B93" s="10" t="s">
        <v>259</v>
      </c>
      <c r="C93" s="5">
        <v>989.6</v>
      </c>
      <c r="D93" s="5"/>
      <c r="E93" s="5">
        <f t="shared" si="2"/>
        <v>989.6</v>
      </c>
      <c r="F93" s="5"/>
      <c r="G93" s="5">
        <f t="shared" si="3"/>
        <v>989.6</v>
      </c>
    </row>
    <row r="94" spans="1:7" ht="15.75" customHeight="1" hidden="1">
      <c r="A94" s="7" t="s">
        <v>4</v>
      </c>
      <c r="B94" s="10" t="s">
        <v>260</v>
      </c>
      <c r="C94" s="5">
        <v>107.1</v>
      </c>
      <c r="D94" s="5"/>
      <c r="E94" s="5">
        <f t="shared" si="2"/>
        <v>107.1</v>
      </c>
      <c r="F94" s="5"/>
      <c r="G94" s="5">
        <f t="shared" si="3"/>
        <v>107.1</v>
      </c>
    </row>
    <row r="95" spans="1:7" ht="12.75" hidden="1">
      <c r="A95" s="7" t="s">
        <v>5</v>
      </c>
      <c r="B95" s="10" t="s">
        <v>6</v>
      </c>
      <c r="C95" s="5">
        <v>8945.5</v>
      </c>
      <c r="D95" s="5"/>
      <c r="E95" s="5">
        <f t="shared" si="2"/>
        <v>8945.5</v>
      </c>
      <c r="F95" s="5"/>
      <c r="G95" s="5">
        <f t="shared" si="3"/>
        <v>8945.5</v>
      </c>
    </row>
    <row r="96" spans="1:7" ht="12.75" hidden="1">
      <c r="A96" s="7" t="s">
        <v>7</v>
      </c>
      <c r="B96" s="10" t="s">
        <v>261</v>
      </c>
      <c r="C96" s="5">
        <v>13050.3</v>
      </c>
      <c r="D96" s="5"/>
      <c r="E96" s="5">
        <f t="shared" si="2"/>
        <v>13050.3</v>
      </c>
      <c r="F96" s="5"/>
      <c r="G96" s="5">
        <f t="shared" si="3"/>
        <v>13050.3</v>
      </c>
    </row>
    <row r="97" spans="1:7" ht="15.75" customHeight="1" hidden="1">
      <c r="A97" s="7" t="s">
        <v>10</v>
      </c>
      <c r="B97" s="10" t="s">
        <v>262</v>
      </c>
      <c r="C97" s="5">
        <v>0</v>
      </c>
      <c r="D97" s="5"/>
      <c r="E97" s="5">
        <f t="shared" si="2"/>
        <v>0</v>
      </c>
      <c r="F97" s="5"/>
      <c r="G97" s="5">
        <f t="shared" si="3"/>
        <v>0</v>
      </c>
    </row>
    <row r="98" spans="1:7" ht="28.5" customHeight="1" hidden="1">
      <c r="A98" s="7" t="s">
        <v>348</v>
      </c>
      <c r="B98" s="10" t="s">
        <v>349</v>
      </c>
      <c r="C98" s="5">
        <v>0.2</v>
      </c>
      <c r="D98" s="5"/>
      <c r="E98" s="5">
        <f t="shared" si="2"/>
        <v>0.2</v>
      </c>
      <c r="F98" s="5"/>
      <c r="G98" s="5">
        <f t="shared" si="3"/>
        <v>0.2</v>
      </c>
    </row>
    <row r="99" spans="1:7" ht="12.75" hidden="1">
      <c r="A99" s="25" t="s">
        <v>11</v>
      </c>
      <c r="B99" s="26" t="s">
        <v>12</v>
      </c>
      <c r="C99" s="4">
        <f>C100</f>
        <v>5.8</v>
      </c>
      <c r="D99" s="4">
        <f>D100</f>
        <v>0</v>
      </c>
      <c r="E99" s="4">
        <f t="shared" si="2"/>
        <v>5.8</v>
      </c>
      <c r="F99" s="4">
        <f>F100</f>
        <v>0</v>
      </c>
      <c r="G99" s="4">
        <f t="shared" si="3"/>
        <v>5.8</v>
      </c>
    </row>
    <row r="100" spans="1:7" s="27" customFormat="1" ht="15.75" customHeight="1" hidden="1">
      <c r="A100" s="15" t="s">
        <v>13</v>
      </c>
      <c r="B100" s="19" t="s">
        <v>331</v>
      </c>
      <c r="C100" s="3">
        <v>5.8</v>
      </c>
      <c r="D100" s="3">
        <v>0</v>
      </c>
      <c r="E100" s="3">
        <f t="shared" si="2"/>
        <v>5.8</v>
      </c>
      <c r="F100" s="3">
        <v>0</v>
      </c>
      <c r="G100" s="3">
        <f t="shared" si="3"/>
        <v>5.8</v>
      </c>
    </row>
    <row r="101" spans="1:7" s="27" customFormat="1" ht="31.5" customHeight="1">
      <c r="A101" s="15" t="s">
        <v>14</v>
      </c>
      <c r="B101" s="19" t="s">
        <v>15</v>
      </c>
      <c r="C101" s="3">
        <f>C102+C107+C105</f>
        <v>24267.8</v>
      </c>
      <c r="D101" s="3">
        <f>D102+D107+D105</f>
        <v>0</v>
      </c>
      <c r="E101" s="3">
        <f t="shared" si="2"/>
        <v>24267.8</v>
      </c>
      <c r="F101" s="3">
        <f>F102+F107+F105</f>
        <v>511.5</v>
      </c>
      <c r="G101" s="3">
        <f t="shared" si="3"/>
        <v>24779.3</v>
      </c>
    </row>
    <row r="102" spans="1:7" ht="12.75" hidden="1">
      <c r="A102" s="29" t="s">
        <v>16</v>
      </c>
      <c r="B102" s="11" t="s">
        <v>17</v>
      </c>
      <c r="C102" s="4">
        <f>C103</f>
        <v>24179</v>
      </c>
      <c r="D102" s="4">
        <f>D103</f>
        <v>0</v>
      </c>
      <c r="E102" s="4">
        <f t="shared" si="2"/>
        <v>24179</v>
      </c>
      <c r="F102" s="4">
        <f>F103</f>
        <v>0</v>
      </c>
      <c r="G102" s="4">
        <f t="shared" si="3"/>
        <v>24179</v>
      </c>
    </row>
    <row r="103" spans="1:7" ht="25.5" hidden="1">
      <c r="A103" s="15" t="s">
        <v>18</v>
      </c>
      <c r="B103" s="19" t="s">
        <v>332</v>
      </c>
      <c r="C103" s="3">
        <v>24179</v>
      </c>
      <c r="D103" s="3"/>
      <c r="E103" s="3">
        <f t="shared" si="2"/>
        <v>24179</v>
      </c>
      <c r="F103" s="3"/>
      <c r="G103" s="3">
        <f t="shared" si="3"/>
        <v>24179</v>
      </c>
    </row>
    <row r="104" spans="1:7" ht="28.5" customHeight="1">
      <c r="A104" s="39" t="s">
        <v>329</v>
      </c>
      <c r="B104" s="10" t="s">
        <v>330</v>
      </c>
      <c r="C104" s="3"/>
      <c r="D104" s="3"/>
      <c r="E104" s="3">
        <v>88.8</v>
      </c>
      <c r="F104" s="3">
        <f>F105+F107</f>
        <v>511.5</v>
      </c>
      <c r="G104" s="3">
        <f t="shared" si="3"/>
        <v>600.3</v>
      </c>
    </row>
    <row r="105" spans="1:7" ht="25.5" hidden="1">
      <c r="A105" s="25" t="s">
        <v>323</v>
      </c>
      <c r="B105" s="26" t="s">
        <v>324</v>
      </c>
      <c r="C105" s="3">
        <f>C106</f>
        <v>88.8</v>
      </c>
      <c r="D105" s="3">
        <f>D106</f>
        <v>0</v>
      </c>
      <c r="E105" s="3">
        <f t="shared" si="2"/>
        <v>88.8</v>
      </c>
      <c r="F105" s="3">
        <f>F106</f>
        <v>0</v>
      </c>
      <c r="G105" s="3">
        <f t="shared" si="3"/>
        <v>88.8</v>
      </c>
    </row>
    <row r="106" spans="1:7" ht="25.5" hidden="1">
      <c r="A106" s="15" t="s">
        <v>325</v>
      </c>
      <c r="B106" s="19" t="s">
        <v>326</v>
      </c>
      <c r="C106" s="3">
        <v>88.8</v>
      </c>
      <c r="D106" s="3"/>
      <c r="E106" s="3">
        <f t="shared" si="2"/>
        <v>88.8</v>
      </c>
      <c r="F106" s="3"/>
      <c r="G106" s="3">
        <f t="shared" si="3"/>
        <v>88.8</v>
      </c>
    </row>
    <row r="107" spans="1:7" s="27" customFormat="1" ht="12.75" hidden="1">
      <c r="A107" s="25" t="s">
        <v>19</v>
      </c>
      <c r="B107" s="26" t="s">
        <v>20</v>
      </c>
      <c r="C107" s="4">
        <f>C108</f>
        <v>0</v>
      </c>
      <c r="D107" s="4">
        <f>D108</f>
        <v>0</v>
      </c>
      <c r="E107" s="4">
        <f t="shared" si="2"/>
        <v>0</v>
      </c>
      <c r="F107" s="4">
        <f>F108</f>
        <v>511.5</v>
      </c>
      <c r="G107" s="4">
        <f t="shared" si="3"/>
        <v>511.5</v>
      </c>
    </row>
    <row r="108" spans="1:7" ht="12.75" hidden="1">
      <c r="A108" s="15" t="s">
        <v>21</v>
      </c>
      <c r="B108" s="19" t="s">
        <v>333</v>
      </c>
      <c r="C108" s="3">
        <v>0</v>
      </c>
      <c r="D108" s="3"/>
      <c r="E108" s="3">
        <f t="shared" si="2"/>
        <v>0</v>
      </c>
      <c r="F108" s="3">
        <v>511.5</v>
      </c>
      <c r="G108" s="3">
        <f t="shared" si="3"/>
        <v>511.5</v>
      </c>
    </row>
    <row r="109" spans="1:7" s="28" customFormat="1" ht="30" customHeight="1" hidden="1">
      <c r="A109" s="15" t="s">
        <v>22</v>
      </c>
      <c r="B109" s="16" t="s">
        <v>23</v>
      </c>
      <c r="C109" s="3">
        <f>C110+C112+C118</f>
        <v>30453.1</v>
      </c>
      <c r="D109" s="3">
        <f>D110+D112+D118</f>
        <v>28758.1</v>
      </c>
      <c r="E109" s="3">
        <f t="shared" si="2"/>
        <v>59211.2</v>
      </c>
      <c r="F109" s="3">
        <f>F110+F112+F118</f>
        <v>0</v>
      </c>
      <c r="G109" s="3">
        <f t="shared" si="3"/>
        <v>59211.2</v>
      </c>
    </row>
    <row r="110" spans="1:7" s="28" customFormat="1" ht="18.75" customHeight="1" hidden="1">
      <c r="A110" s="7" t="s">
        <v>24</v>
      </c>
      <c r="B110" s="16" t="s">
        <v>25</v>
      </c>
      <c r="C110" s="3">
        <f>C111</f>
        <v>0</v>
      </c>
      <c r="D110" s="3">
        <f>D111</f>
        <v>210.1</v>
      </c>
      <c r="E110" s="3">
        <f t="shared" si="2"/>
        <v>210.1</v>
      </c>
      <c r="F110" s="3">
        <f>F111</f>
        <v>0</v>
      </c>
      <c r="G110" s="3">
        <f t="shared" si="3"/>
        <v>210.1</v>
      </c>
    </row>
    <row r="111" spans="1:7" s="28" customFormat="1" ht="16.5" customHeight="1" hidden="1">
      <c r="A111" s="7" t="s">
        <v>26</v>
      </c>
      <c r="B111" s="16" t="s">
        <v>27</v>
      </c>
      <c r="C111" s="3">
        <v>0</v>
      </c>
      <c r="D111" s="3">
        <v>210.1</v>
      </c>
      <c r="E111" s="3">
        <f t="shared" si="2"/>
        <v>210.1</v>
      </c>
      <c r="F111" s="3"/>
      <c r="G111" s="3">
        <f t="shared" si="3"/>
        <v>210.1</v>
      </c>
    </row>
    <row r="112" spans="1:7" s="28" customFormat="1" ht="60.75" customHeight="1" hidden="1">
      <c r="A112" s="7" t="s">
        <v>28</v>
      </c>
      <c r="B112" s="16" t="s">
        <v>29</v>
      </c>
      <c r="C112" s="3">
        <f>C113+C116</f>
        <v>16553.1</v>
      </c>
      <c r="D112" s="3">
        <f>D113+D116</f>
        <v>28548</v>
      </c>
      <c r="E112" s="3">
        <f t="shared" si="2"/>
        <v>45101.1</v>
      </c>
      <c r="F112" s="3">
        <f>F113+F116</f>
        <v>0</v>
      </c>
      <c r="G112" s="3">
        <f t="shared" si="3"/>
        <v>45101.1</v>
      </c>
    </row>
    <row r="113" spans="1:7" ht="63.75" hidden="1">
      <c r="A113" s="7" t="s">
        <v>30</v>
      </c>
      <c r="B113" s="16" t="s">
        <v>214</v>
      </c>
      <c r="C113" s="3">
        <f>C115+C114</f>
        <v>16553.1</v>
      </c>
      <c r="D113" s="3">
        <f>D115+D114</f>
        <v>28479.6</v>
      </c>
      <c r="E113" s="3">
        <f t="shared" si="2"/>
        <v>45032.7</v>
      </c>
      <c r="F113" s="3">
        <f>F115+F114</f>
        <v>0</v>
      </c>
      <c r="G113" s="3">
        <f t="shared" si="3"/>
        <v>45032.7</v>
      </c>
    </row>
    <row r="114" spans="1:7" ht="63.75" hidden="1">
      <c r="A114" s="7" t="s">
        <v>241</v>
      </c>
      <c r="B114" s="16" t="s">
        <v>240</v>
      </c>
      <c r="C114" s="3">
        <v>0</v>
      </c>
      <c r="D114" s="3"/>
      <c r="E114" s="3">
        <f t="shared" si="2"/>
        <v>0</v>
      </c>
      <c r="F114" s="3"/>
      <c r="G114" s="3">
        <f t="shared" si="3"/>
        <v>0</v>
      </c>
    </row>
    <row r="115" spans="1:7" ht="54.75" customHeight="1" hidden="1">
      <c r="A115" s="7" t="s">
        <v>31</v>
      </c>
      <c r="B115" s="16" t="s">
        <v>334</v>
      </c>
      <c r="C115" s="3">
        <v>16553.1</v>
      </c>
      <c r="D115" s="3">
        <v>28479.6</v>
      </c>
      <c r="E115" s="3">
        <f t="shared" si="2"/>
        <v>45032.7</v>
      </c>
      <c r="F115" s="3"/>
      <c r="G115" s="3">
        <f t="shared" si="3"/>
        <v>45032.7</v>
      </c>
    </row>
    <row r="116" spans="1:7" ht="63.75" hidden="1">
      <c r="A116" s="7" t="s">
        <v>32</v>
      </c>
      <c r="B116" s="16" t="s">
        <v>215</v>
      </c>
      <c r="C116" s="3">
        <f>C117</f>
        <v>0</v>
      </c>
      <c r="D116" s="3">
        <f>D117</f>
        <v>68.4</v>
      </c>
      <c r="E116" s="3">
        <f t="shared" si="2"/>
        <v>68.4</v>
      </c>
      <c r="F116" s="3">
        <f>F117</f>
        <v>0</v>
      </c>
      <c r="G116" s="3">
        <f t="shared" si="3"/>
        <v>68.4</v>
      </c>
    </row>
    <row r="117" spans="1:7" ht="53.25" customHeight="1" hidden="1">
      <c r="A117" s="7" t="s">
        <v>33</v>
      </c>
      <c r="B117" s="16" t="s">
        <v>216</v>
      </c>
      <c r="C117" s="3">
        <v>0</v>
      </c>
      <c r="D117" s="3">
        <v>68.4</v>
      </c>
      <c r="E117" s="3">
        <f t="shared" si="2"/>
        <v>68.4</v>
      </c>
      <c r="F117" s="3"/>
      <c r="G117" s="3">
        <f t="shared" si="3"/>
        <v>68.4</v>
      </c>
    </row>
    <row r="118" spans="1:7" ht="27.75" customHeight="1" hidden="1">
      <c r="A118" s="8" t="s">
        <v>34</v>
      </c>
      <c r="B118" s="36" t="s">
        <v>35</v>
      </c>
      <c r="C118" s="6">
        <f>C119</f>
        <v>13900</v>
      </c>
      <c r="D118" s="6">
        <f>D119</f>
        <v>0</v>
      </c>
      <c r="E118" s="6">
        <f t="shared" si="2"/>
        <v>13900</v>
      </c>
      <c r="F118" s="6">
        <f>F119</f>
        <v>0</v>
      </c>
      <c r="G118" s="6">
        <f t="shared" si="3"/>
        <v>13900</v>
      </c>
    </row>
    <row r="119" spans="1:7" ht="25.5" hidden="1">
      <c r="A119" s="37" t="s">
        <v>36</v>
      </c>
      <c r="B119" s="38" t="s">
        <v>37</v>
      </c>
      <c r="C119" s="3">
        <f>C120</f>
        <v>13900</v>
      </c>
      <c r="D119" s="3">
        <f>D120</f>
        <v>0</v>
      </c>
      <c r="E119" s="3">
        <f t="shared" si="2"/>
        <v>13900</v>
      </c>
      <c r="F119" s="3">
        <f>F120</f>
        <v>0</v>
      </c>
      <c r="G119" s="3">
        <f t="shared" si="3"/>
        <v>13900</v>
      </c>
    </row>
    <row r="120" spans="1:7" ht="38.25" hidden="1">
      <c r="A120" s="37" t="s">
        <v>38</v>
      </c>
      <c r="B120" s="16" t="s">
        <v>335</v>
      </c>
      <c r="C120" s="3">
        <v>13900</v>
      </c>
      <c r="D120" s="3"/>
      <c r="E120" s="3">
        <f t="shared" si="2"/>
        <v>13900</v>
      </c>
      <c r="F120" s="3"/>
      <c r="G120" s="3">
        <f t="shared" si="3"/>
        <v>13900</v>
      </c>
    </row>
    <row r="121" spans="1:7" ht="12.75" hidden="1">
      <c r="A121" s="13" t="s">
        <v>39</v>
      </c>
      <c r="B121" s="14" t="s">
        <v>40</v>
      </c>
      <c r="C121" s="2">
        <f>C122</f>
        <v>1300</v>
      </c>
      <c r="D121" s="2">
        <f>D122</f>
        <v>0</v>
      </c>
      <c r="E121" s="2">
        <f t="shared" si="2"/>
        <v>1300</v>
      </c>
      <c r="F121" s="2">
        <f>F122</f>
        <v>0</v>
      </c>
      <c r="G121" s="2">
        <f t="shared" si="3"/>
        <v>1300</v>
      </c>
    </row>
    <row r="122" spans="1:7" ht="30" customHeight="1" hidden="1">
      <c r="A122" s="35" t="s">
        <v>41</v>
      </c>
      <c r="B122" s="30" t="s">
        <v>42</v>
      </c>
      <c r="C122" s="4">
        <f>C123</f>
        <v>1300</v>
      </c>
      <c r="D122" s="4">
        <f>D123</f>
        <v>0</v>
      </c>
      <c r="E122" s="4">
        <f t="shared" si="2"/>
        <v>1300</v>
      </c>
      <c r="F122" s="4">
        <f>F123</f>
        <v>0</v>
      </c>
      <c r="G122" s="4">
        <f t="shared" si="3"/>
        <v>1300</v>
      </c>
    </row>
    <row r="123" spans="1:7" ht="28.5" customHeight="1" hidden="1">
      <c r="A123" s="7" t="s">
        <v>43</v>
      </c>
      <c r="B123" s="16" t="s">
        <v>336</v>
      </c>
      <c r="C123" s="3">
        <v>1300</v>
      </c>
      <c r="D123" s="3"/>
      <c r="E123" s="3">
        <f t="shared" si="2"/>
        <v>1300</v>
      </c>
      <c r="F123" s="3"/>
      <c r="G123" s="3">
        <f t="shared" si="3"/>
        <v>1300</v>
      </c>
    </row>
    <row r="124" spans="1:7" ht="18.75" customHeight="1" hidden="1">
      <c r="A124" s="13" t="s">
        <v>44</v>
      </c>
      <c r="B124" s="14" t="s">
        <v>45</v>
      </c>
      <c r="C124" s="2">
        <f>C125+C128+C129+C132+C134+C143+C144+C145+C153+C149+C151+C152</f>
        <v>17984</v>
      </c>
      <c r="D124" s="2">
        <f>D125+D128+D129+D132+D134+D143+D144+D145+D153+D149+D151+D152</f>
        <v>0</v>
      </c>
      <c r="E124" s="2">
        <f t="shared" si="2"/>
        <v>17984</v>
      </c>
      <c r="F124" s="2">
        <f>F125+F128+F129+F132+F134+F143+F144+F145+F153+F149+F151+F152</f>
        <v>0</v>
      </c>
      <c r="G124" s="2">
        <f t="shared" si="3"/>
        <v>17984</v>
      </c>
    </row>
    <row r="125" spans="1:7" s="27" customFormat="1" ht="17.25" customHeight="1" hidden="1">
      <c r="A125" s="29" t="s">
        <v>46</v>
      </c>
      <c r="B125" s="36" t="s">
        <v>47</v>
      </c>
      <c r="C125" s="6">
        <f>C126+C127</f>
        <v>750</v>
      </c>
      <c r="D125" s="6">
        <f>D126+D127</f>
        <v>0</v>
      </c>
      <c r="E125" s="6">
        <f t="shared" si="2"/>
        <v>750</v>
      </c>
      <c r="F125" s="6">
        <f>F126+F127</f>
        <v>0</v>
      </c>
      <c r="G125" s="6">
        <f t="shared" si="3"/>
        <v>750</v>
      </c>
    </row>
    <row r="126" spans="1:7" ht="40.5" customHeight="1" hidden="1">
      <c r="A126" s="39" t="s">
        <v>48</v>
      </c>
      <c r="B126" s="16" t="s">
        <v>474</v>
      </c>
      <c r="C126" s="5">
        <v>700</v>
      </c>
      <c r="D126" s="5"/>
      <c r="E126" s="5">
        <f t="shared" si="2"/>
        <v>700</v>
      </c>
      <c r="F126" s="5"/>
      <c r="G126" s="5">
        <f t="shared" si="3"/>
        <v>700</v>
      </c>
    </row>
    <row r="127" spans="1:7" ht="41.25" customHeight="1" hidden="1">
      <c r="A127" s="39" t="s">
        <v>53</v>
      </c>
      <c r="B127" s="16" t="s">
        <v>54</v>
      </c>
      <c r="C127" s="5">
        <v>50</v>
      </c>
      <c r="D127" s="5"/>
      <c r="E127" s="5">
        <f t="shared" si="2"/>
        <v>50</v>
      </c>
      <c r="F127" s="5"/>
      <c r="G127" s="5">
        <f t="shared" si="3"/>
        <v>50</v>
      </c>
    </row>
    <row r="128" spans="1:7" ht="39.75" customHeight="1" hidden="1">
      <c r="A128" s="29" t="s">
        <v>55</v>
      </c>
      <c r="B128" s="36" t="s">
        <v>56</v>
      </c>
      <c r="C128" s="5">
        <v>130</v>
      </c>
      <c r="D128" s="5"/>
      <c r="E128" s="5">
        <f t="shared" si="2"/>
        <v>130</v>
      </c>
      <c r="F128" s="5"/>
      <c r="G128" s="5">
        <f t="shared" si="3"/>
        <v>130</v>
      </c>
    </row>
    <row r="129" spans="1:7" ht="51" hidden="1">
      <c r="A129" s="29" t="s">
        <v>57</v>
      </c>
      <c r="B129" s="36" t="s">
        <v>58</v>
      </c>
      <c r="C129" s="5"/>
      <c r="D129" s="5"/>
      <c r="E129" s="5">
        <f t="shared" si="2"/>
        <v>0</v>
      </c>
      <c r="F129" s="5"/>
      <c r="G129" s="5">
        <f t="shared" si="3"/>
        <v>0</v>
      </c>
    </row>
    <row r="130" spans="1:7" ht="38.25" hidden="1">
      <c r="A130" s="29" t="s">
        <v>59</v>
      </c>
      <c r="B130" s="36" t="s">
        <v>72</v>
      </c>
      <c r="C130" s="5"/>
      <c r="D130" s="5"/>
      <c r="E130" s="5">
        <f t="shared" si="2"/>
        <v>0</v>
      </c>
      <c r="F130" s="5"/>
      <c r="G130" s="5">
        <f t="shared" si="3"/>
        <v>0</v>
      </c>
    </row>
    <row r="131" spans="1:7" ht="38.25" hidden="1">
      <c r="A131" s="39" t="s">
        <v>73</v>
      </c>
      <c r="B131" s="38" t="s">
        <v>74</v>
      </c>
      <c r="C131" s="5"/>
      <c r="D131" s="5"/>
      <c r="E131" s="5">
        <f t="shared" si="2"/>
        <v>0</v>
      </c>
      <c r="F131" s="5"/>
      <c r="G131" s="5">
        <f t="shared" si="3"/>
        <v>0</v>
      </c>
    </row>
    <row r="132" spans="1:7" ht="25.5" hidden="1">
      <c r="A132" s="29" t="s">
        <v>75</v>
      </c>
      <c r="B132" s="36" t="s">
        <v>76</v>
      </c>
      <c r="C132" s="5">
        <f>C133</f>
        <v>0</v>
      </c>
      <c r="D132" s="5">
        <f>D133</f>
        <v>0</v>
      </c>
      <c r="E132" s="5">
        <f t="shared" si="2"/>
        <v>0</v>
      </c>
      <c r="F132" s="5">
        <f>F133</f>
        <v>0</v>
      </c>
      <c r="G132" s="5">
        <f t="shared" si="3"/>
        <v>0</v>
      </c>
    </row>
    <row r="133" spans="1:7" ht="38.25" hidden="1">
      <c r="A133" s="39" t="s">
        <v>77</v>
      </c>
      <c r="B133" s="38" t="s">
        <v>78</v>
      </c>
      <c r="C133" s="5"/>
      <c r="D133" s="5"/>
      <c r="E133" s="5">
        <f t="shared" si="2"/>
        <v>0</v>
      </c>
      <c r="F133" s="5"/>
      <c r="G133" s="5">
        <f t="shared" si="3"/>
        <v>0</v>
      </c>
    </row>
    <row r="134" spans="1:7" ht="53.25" customHeight="1" hidden="1">
      <c r="A134" s="29" t="s">
        <v>243</v>
      </c>
      <c r="B134" s="36" t="s">
        <v>217</v>
      </c>
      <c r="C134" s="6">
        <f>C135+C136+C138+C139+C141+C137</f>
        <v>0</v>
      </c>
      <c r="D134" s="6">
        <f>D135+D136+D138+D139+D141+D137</f>
        <v>0</v>
      </c>
      <c r="E134" s="6">
        <f t="shared" si="2"/>
        <v>0</v>
      </c>
      <c r="F134" s="6">
        <f>F135+F136+F138+F139+F141+F137</f>
        <v>0</v>
      </c>
      <c r="G134" s="6">
        <f t="shared" si="3"/>
        <v>0</v>
      </c>
    </row>
    <row r="135" spans="1:7" ht="25.5" hidden="1">
      <c r="A135" s="39" t="s">
        <v>79</v>
      </c>
      <c r="B135" s="38" t="s">
        <v>263</v>
      </c>
      <c r="C135" s="5"/>
      <c r="D135" s="5"/>
      <c r="E135" s="5">
        <f t="shared" si="2"/>
        <v>0</v>
      </c>
      <c r="F135" s="5"/>
      <c r="G135" s="5">
        <f t="shared" si="3"/>
        <v>0</v>
      </c>
    </row>
    <row r="136" spans="1:7" s="27" customFormat="1" ht="25.5" hidden="1">
      <c r="A136" s="39" t="s">
        <v>264</v>
      </c>
      <c r="B136" s="38" t="s">
        <v>265</v>
      </c>
      <c r="C136" s="5">
        <v>0</v>
      </c>
      <c r="D136" s="5"/>
      <c r="E136" s="5">
        <f t="shared" si="2"/>
        <v>0</v>
      </c>
      <c r="F136" s="5"/>
      <c r="G136" s="5">
        <f t="shared" si="3"/>
        <v>0</v>
      </c>
    </row>
    <row r="137" spans="1:7" ht="25.5" hidden="1">
      <c r="A137" s="39" t="s">
        <v>266</v>
      </c>
      <c r="B137" s="38" t="s">
        <v>337</v>
      </c>
      <c r="C137" s="5"/>
      <c r="D137" s="5"/>
      <c r="E137" s="5">
        <f t="shared" si="2"/>
        <v>0</v>
      </c>
      <c r="F137" s="5"/>
      <c r="G137" s="5">
        <f t="shared" si="3"/>
        <v>0</v>
      </c>
    </row>
    <row r="138" spans="1:7" ht="16.5" customHeight="1" hidden="1">
      <c r="A138" s="39" t="s">
        <v>267</v>
      </c>
      <c r="B138" s="38" t="s">
        <v>338</v>
      </c>
      <c r="C138" s="5">
        <v>0</v>
      </c>
      <c r="D138" s="5"/>
      <c r="E138" s="5">
        <f t="shared" si="2"/>
        <v>0</v>
      </c>
      <c r="F138" s="5"/>
      <c r="G138" s="5">
        <f t="shared" si="3"/>
        <v>0</v>
      </c>
    </row>
    <row r="139" spans="1:7" ht="25.5" hidden="1">
      <c r="A139" s="39" t="s">
        <v>268</v>
      </c>
      <c r="B139" s="38" t="s">
        <v>269</v>
      </c>
      <c r="C139" s="5">
        <f>C140</f>
        <v>0</v>
      </c>
      <c r="D139" s="5">
        <f>D140</f>
        <v>0</v>
      </c>
      <c r="E139" s="5">
        <f aca="true" t="shared" si="4" ref="E139:E202">C139+D139</f>
        <v>0</v>
      </c>
      <c r="F139" s="5">
        <f>F140</f>
        <v>0</v>
      </c>
      <c r="G139" s="5">
        <f aca="true" t="shared" si="5" ref="G139:G202">E139+F139</f>
        <v>0</v>
      </c>
    </row>
    <row r="140" spans="1:7" ht="38.25" hidden="1">
      <c r="A140" s="39" t="s">
        <v>270</v>
      </c>
      <c r="B140" s="38" t="s">
        <v>271</v>
      </c>
      <c r="C140" s="5"/>
      <c r="D140" s="5"/>
      <c r="E140" s="5">
        <f t="shared" si="4"/>
        <v>0</v>
      </c>
      <c r="F140" s="5"/>
      <c r="G140" s="5">
        <f t="shared" si="5"/>
        <v>0</v>
      </c>
    </row>
    <row r="141" spans="1:7" ht="25.5" hidden="1">
      <c r="A141" s="39" t="s">
        <v>272</v>
      </c>
      <c r="B141" s="38" t="s">
        <v>273</v>
      </c>
      <c r="C141" s="5">
        <f>C142</f>
        <v>0</v>
      </c>
      <c r="D141" s="5">
        <f>D142</f>
        <v>0</v>
      </c>
      <c r="E141" s="5">
        <f t="shared" si="4"/>
        <v>0</v>
      </c>
      <c r="F141" s="5">
        <f>F142</f>
        <v>0</v>
      </c>
      <c r="G141" s="5">
        <f t="shared" si="5"/>
        <v>0</v>
      </c>
    </row>
    <row r="142" spans="1:7" ht="26.25" customHeight="1" hidden="1">
      <c r="A142" s="39" t="s">
        <v>274</v>
      </c>
      <c r="B142" s="38" t="s">
        <v>275</v>
      </c>
      <c r="C142" s="5"/>
      <c r="D142" s="5"/>
      <c r="E142" s="5">
        <f t="shared" si="4"/>
        <v>0</v>
      </c>
      <c r="F142" s="5"/>
      <c r="G142" s="5">
        <f t="shared" si="5"/>
        <v>0</v>
      </c>
    </row>
    <row r="143" spans="1:7" ht="25.5" hidden="1">
      <c r="A143" s="29" t="s">
        <v>276</v>
      </c>
      <c r="B143" s="36" t="s">
        <v>278</v>
      </c>
      <c r="C143" s="6"/>
      <c r="D143" s="6"/>
      <c r="E143" s="6">
        <f t="shared" si="4"/>
        <v>0</v>
      </c>
      <c r="F143" s="6"/>
      <c r="G143" s="6">
        <f t="shared" si="5"/>
        <v>0</v>
      </c>
    </row>
    <row r="144" spans="1:7" ht="51" hidden="1">
      <c r="A144" s="29" t="s">
        <v>279</v>
      </c>
      <c r="B144" s="36" t="s">
        <v>280</v>
      </c>
      <c r="C144" s="6">
        <v>150</v>
      </c>
      <c r="D144" s="6">
        <v>0</v>
      </c>
      <c r="E144" s="6">
        <f t="shared" si="4"/>
        <v>150</v>
      </c>
      <c r="F144" s="6">
        <v>0</v>
      </c>
      <c r="G144" s="6">
        <f t="shared" si="5"/>
        <v>150</v>
      </c>
    </row>
    <row r="145" spans="1:7" ht="16.5" customHeight="1" hidden="1">
      <c r="A145" s="29" t="s">
        <v>281</v>
      </c>
      <c r="B145" s="36" t="s">
        <v>282</v>
      </c>
      <c r="C145" s="6">
        <f>C148</f>
        <v>0</v>
      </c>
      <c r="D145" s="6">
        <f>D148</f>
        <v>0</v>
      </c>
      <c r="E145" s="6">
        <f t="shared" si="4"/>
        <v>0</v>
      </c>
      <c r="F145" s="6">
        <f>F148</f>
        <v>0</v>
      </c>
      <c r="G145" s="6">
        <f t="shared" si="5"/>
        <v>0</v>
      </c>
    </row>
    <row r="146" spans="1:7" s="28" customFormat="1" ht="30.75" customHeight="1" hidden="1">
      <c r="A146" s="39" t="s">
        <v>283</v>
      </c>
      <c r="B146" s="38" t="s">
        <v>284</v>
      </c>
      <c r="C146" s="5">
        <f>C147</f>
        <v>0</v>
      </c>
      <c r="D146" s="5">
        <f>D147</f>
        <v>0</v>
      </c>
      <c r="E146" s="5">
        <f t="shared" si="4"/>
        <v>0</v>
      </c>
      <c r="F146" s="5">
        <f>F147</f>
        <v>0</v>
      </c>
      <c r="G146" s="5">
        <f t="shared" si="5"/>
        <v>0</v>
      </c>
    </row>
    <row r="147" spans="1:7" s="28" customFormat="1" ht="38.25" hidden="1">
      <c r="A147" s="39" t="s">
        <v>285</v>
      </c>
      <c r="B147" s="38" t="s">
        <v>286</v>
      </c>
      <c r="C147" s="5"/>
      <c r="D147" s="5"/>
      <c r="E147" s="5">
        <f t="shared" si="4"/>
        <v>0</v>
      </c>
      <c r="F147" s="5"/>
      <c r="G147" s="5">
        <f t="shared" si="5"/>
        <v>0</v>
      </c>
    </row>
    <row r="148" spans="1:7" s="28" customFormat="1" ht="18" customHeight="1" hidden="1">
      <c r="A148" s="39" t="s">
        <v>287</v>
      </c>
      <c r="B148" s="38" t="s">
        <v>288</v>
      </c>
      <c r="C148" s="5">
        <v>0</v>
      </c>
      <c r="D148" s="5"/>
      <c r="E148" s="5">
        <f t="shared" si="4"/>
        <v>0</v>
      </c>
      <c r="F148" s="5"/>
      <c r="G148" s="5">
        <f t="shared" si="5"/>
        <v>0</v>
      </c>
    </row>
    <row r="149" spans="1:7" ht="28.5" customHeight="1" hidden="1">
      <c r="A149" s="29" t="s">
        <v>289</v>
      </c>
      <c r="B149" s="36" t="s">
        <v>290</v>
      </c>
      <c r="C149" s="6">
        <f>C150</f>
        <v>0</v>
      </c>
      <c r="D149" s="6">
        <f>D150</f>
        <v>0</v>
      </c>
      <c r="E149" s="6">
        <f t="shared" si="4"/>
        <v>0</v>
      </c>
      <c r="F149" s="6">
        <f>F150</f>
        <v>0</v>
      </c>
      <c r="G149" s="6">
        <f t="shared" si="5"/>
        <v>0</v>
      </c>
    </row>
    <row r="150" spans="1:7" ht="38.25" hidden="1">
      <c r="A150" s="39" t="s">
        <v>291</v>
      </c>
      <c r="B150" s="38" t="s">
        <v>80</v>
      </c>
      <c r="C150" s="5">
        <v>0</v>
      </c>
      <c r="D150" s="5"/>
      <c r="E150" s="5">
        <f t="shared" si="4"/>
        <v>0</v>
      </c>
      <c r="F150" s="5"/>
      <c r="G150" s="5">
        <f t="shared" si="5"/>
        <v>0</v>
      </c>
    </row>
    <row r="151" spans="1:7" s="27" customFormat="1" ht="42" customHeight="1" hidden="1">
      <c r="A151" s="29" t="s">
        <v>81</v>
      </c>
      <c r="B151" s="36" t="s">
        <v>339</v>
      </c>
      <c r="C151" s="6">
        <v>11</v>
      </c>
      <c r="D151" s="6"/>
      <c r="E151" s="6">
        <f t="shared" si="4"/>
        <v>11</v>
      </c>
      <c r="F151" s="6"/>
      <c r="G151" s="6">
        <f t="shared" si="5"/>
        <v>11</v>
      </c>
    </row>
    <row r="152" spans="1:7" s="27" customFormat="1" ht="30.75" customHeight="1" hidden="1">
      <c r="A152" s="29" t="s">
        <v>71</v>
      </c>
      <c r="B152" s="36" t="s">
        <v>70</v>
      </c>
      <c r="C152" s="6">
        <v>9490</v>
      </c>
      <c r="D152" s="6"/>
      <c r="E152" s="6">
        <f t="shared" si="4"/>
        <v>9490</v>
      </c>
      <c r="F152" s="6"/>
      <c r="G152" s="6">
        <f t="shared" si="5"/>
        <v>9490</v>
      </c>
    </row>
    <row r="153" spans="1:7" ht="17.25" customHeight="1" hidden="1">
      <c r="A153" s="29" t="s">
        <v>82</v>
      </c>
      <c r="B153" s="36" t="s">
        <v>83</v>
      </c>
      <c r="C153" s="6">
        <f>C154</f>
        <v>7453</v>
      </c>
      <c r="D153" s="6">
        <f>D154</f>
        <v>0</v>
      </c>
      <c r="E153" s="6">
        <f t="shared" si="4"/>
        <v>7453</v>
      </c>
      <c r="F153" s="6">
        <f>F154</f>
        <v>0</v>
      </c>
      <c r="G153" s="6">
        <f t="shared" si="5"/>
        <v>7453</v>
      </c>
    </row>
    <row r="154" spans="1:7" ht="25.5" hidden="1">
      <c r="A154" s="39" t="s">
        <v>84</v>
      </c>
      <c r="B154" s="38" t="s">
        <v>340</v>
      </c>
      <c r="C154" s="5">
        <v>7453</v>
      </c>
      <c r="D154" s="5"/>
      <c r="E154" s="5">
        <f t="shared" si="4"/>
        <v>7453</v>
      </c>
      <c r="F154" s="5"/>
      <c r="G154" s="5">
        <f t="shared" si="5"/>
        <v>7453</v>
      </c>
    </row>
    <row r="155" spans="1:7" ht="15" customHeight="1" hidden="1">
      <c r="A155" s="13" t="s">
        <v>85</v>
      </c>
      <c r="B155" s="21" t="s">
        <v>86</v>
      </c>
      <c r="C155" s="2">
        <f>C156+C158</f>
        <v>6</v>
      </c>
      <c r="D155" s="2">
        <f>D156+D158</f>
        <v>0</v>
      </c>
      <c r="E155" s="2">
        <f t="shared" si="4"/>
        <v>6</v>
      </c>
      <c r="F155" s="2">
        <f>F156+F158</f>
        <v>0</v>
      </c>
      <c r="G155" s="2">
        <f t="shared" si="5"/>
        <v>6</v>
      </c>
    </row>
    <row r="156" spans="1:7" ht="16.5" customHeight="1" hidden="1">
      <c r="A156" s="25" t="s">
        <v>87</v>
      </c>
      <c r="B156" s="26" t="s">
        <v>88</v>
      </c>
      <c r="C156" s="4">
        <f>C157</f>
        <v>0</v>
      </c>
      <c r="D156" s="4">
        <f>D157</f>
        <v>0</v>
      </c>
      <c r="E156" s="4">
        <f t="shared" si="4"/>
        <v>0</v>
      </c>
      <c r="F156" s="4">
        <f>F157</f>
        <v>0</v>
      </c>
      <c r="G156" s="4">
        <f t="shared" si="5"/>
        <v>0</v>
      </c>
    </row>
    <row r="157" spans="1:7" ht="25.5" hidden="1">
      <c r="A157" s="15" t="s">
        <v>89</v>
      </c>
      <c r="B157" s="19" t="s">
        <v>341</v>
      </c>
      <c r="C157" s="3">
        <v>0</v>
      </c>
      <c r="D157" s="3"/>
      <c r="E157" s="3">
        <f t="shared" si="4"/>
        <v>0</v>
      </c>
      <c r="F157" s="3"/>
      <c r="G157" s="3">
        <f t="shared" si="5"/>
        <v>0</v>
      </c>
    </row>
    <row r="158" spans="1:7" ht="14.25" customHeight="1" hidden="1">
      <c r="A158" s="25" t="s">
        <v>90</v>
      </c>
      <c r="B158" s="26" t="s">
        <v>91</v>
      </c>
      <c r="C158" s="4">
        <f>C159</f>
        <v>6</v>
      </c>
      <c r="D158" s="4">
        <f>D159</f>
        <v>0</v>
      </c>
      <c r="E158" s="4">
        <f t="shared" si="4"/>
        <v>6</v>
      </c>
      <c r="F158" s="4">
        <f>F159</f>
        <v>0</v>
      </c>
      <c r="G158" s="4">
        <f t="shared" si="5"/>
        <v>6</v>
      </c>
    </row>
    <row r="159" spans="1:7" ht="12.75" hidden="1">
      <c r="A159" s="15" t="s">
        <v>92</v>
      </c>
      <c r="B159" s="19" t="s">
        <v>93</v>
      </c>
      <c r="C159" s="3">
        <v>6</v>
      </c>
      <c r="D159" s="3"/>
      <c r="E159" s="3">
        <f t="shared" si="4"/>
        <v>6</v>
      </c>
      <c r="F159" s="3"/>
      <c r="G159" s="3">
        <f t="shared" si="5"/>
        <v>6</v>
      </c>
    </row>
    <row r="160" spans="1:7" ht="25.5" customHeight="1">
      <c r="A160" s="13" t="s">
        <v>94</v>
      </c>
      <c r="B160" s="14" t="s">
        <v>95</v>
      </c>
      <c r="C160" s="2">
        <f>C161+C237+C245+C240</f>
        <v>2525078.5</v>
      </c>
      <c r="D160" s="2">
        <f>D161+D237+D245+D240</f>
        <v>-93458.2</v>
      </c>
      <c r="E160" s="2">
        <f t="shared" si="4"/>
        <v>2431620.3</v>
      </c>
      <c r="F160" s="2">
        <f>F161+F237+F245+F240</f>
        <v>20090.9</v>
      </c>
      <c r="G160" s="2">
        <f t="shared" si="5"/>
        <v>2451711.1999999997</v>
      </c>
    </row>
    <row r="161" spans="1:7" s="28" customFormat="1" ht="28.5" customHeight="1" hidden="1">
      <c r="A161" s="33" t="s">
        <v>96</v>
      </c>
      <c r="B161" s="19" t="s">
        <v>226</v>
      </c>
      <c r="C161" s="3">
        <f>C162+C166+C186+C223</f>
        <v>2525078.5</v>
      </c>
      <c r="D161" s="3">
        <f>D162+D166+D186+D223</f>
        <v>12.5</v>
      </c>
      <c r="E161" s="3">
        <f t="shared" si="4"/>
        <v>2525091</v>
      </c>
      <c r="F161" s="3">
        <f>F162+F166+F186+F223</f>
        <v>0</v>
      </c>
      <c r="G161" s="3">
        <f t="shared" si="5"/>
        <v>2525091</v>
      </c>
    </row>
    <row r="162" spans="1:7" s="28" customFormat="1" ht="27.75" customHeight="1" hidden="1">
      <c r="A162" s="7" t="s">
        <v>97</v>
      </c>
      <c r="B162" s="16" t="s">
        <v>98</v>
      </c>
      <c r="C162" s="3">
        <f>C163</f>
        <v>35357.8</v>
      </c>
      <c r="D162" s="3">
        <f>D163</f>
        <v>12.5</v>
      </c>
      <c r="E162" s="3">
        <f t="shared" si="4"/>
        <v>35370.3</v>
      </c>
      <c r="F162" s="3">
        <f>F163</f>
        <v>0</v>
      </c>
      <c r="G162" s="3">
        <f t="shared" si="5"/>
        <v>35370.3</v>
      </c>
    </row>
    <row r="163" spans="1:7" ht="15.75" customHeight="1" hidden="1">
      <c r="A163" s="15" t="s">
        <v>99</v>
      </c>
      <c r="B163" s="19" t="s">
        <v>100</v>
      </c>
      <c r="C163" s="3">
        <f>C164</f>
        <v>35357.8</v>
      </c>
      <c r="D163" s="3">
        <f>D164</f>
        <v>12.5</v>
      </c>
      <c r="E163" s="3">
        <f t="shared" si="4"/>
        <v>35370.3</v>
      </c>
      <c r="F163" s="3">
        <f>F164</f>
        <v>0</v>
      </c>
      <c r="G163" s="3">
        <f t="shared" si="5"/>
        <v>35370.3</v>
      </c>
    </row>
    <row r="164" spans="1:7" ht="25.5" hidden="1">
      <c r="A164" s="15" t="s">
        <v>101</v>
      </c>
      <c r="B164" s="19" t="s">
        <v>102</v>
      </c>
      <c r="C164" s="3">
        <v>35357.8</v>
      </c>
      <c r="D164" s="3">
        <v>12.5</v>
      </c>
      <c r="E164" s="3">
        <f t="shared" si="4"/>
        <v>35370.3</v>
      </c>
      <c r="F164" s="3"/>
      <c r="G164" s="3">
        <f t="shared" si="5"/>
        <v>35370.3</v>
      </c>
    </row>
    <row r="165" spans="1:7" ht="25.5" hidden="1">
      <c r="A165" s="15" t="s">
        <v>103</v>
      </c>
      <c r="B165" s="19" t="s">
        <v>104</v>
      </c>
      <c r="C165" s="3"/>
      <c r="D165" s="3"/>
      <c r="E165" s="3">
        <f t="shared" si="4"/>
        <v>0</v>
      </c>
      <c r="F165" s="3"/>
      <c r="G165" s="3">
        <f t="shared" si="5"/>
        <v>0</v>
      </c>
    </row>
    <row r="166" spans="1:7" ht="25.5" hidden="1">
      <c r="A166" s="35" t="s">
        <v>105</v>
      </c>
      <c r="B166" s="30" t="s">
        <v>475</v>
      </c>
      <c r="C166" s="4">
        <f>C167+C184+C171+C173+C178+C169+C182+C175</f>
        <v>1521</v>
      </c>
      <c r="D166" s="4">
        <f>D167+D184+D171+D173+D178+D169+D182+D175</f>
        <v>0</v>
      </c>
      <c r="E166" s="4">
        <f t="shared" si="4"/>
        <v>1521</v>
      </c>
      <c r="F166" s="4">
        <f>F167+F184+F171+F173+F178+F169+F182+F175</f>
        <v>0</v>
      </c>
      <c r="G166" s="4">
        <f t="shared" si="5"/>
        <v>1521</v>
      </c>
    </row>
    <row r="167" spans="1:7" ht="12.75" hidden="1">
      <c r="A167" s="37" t="s">
        <v>106</v>
      </c>
      <c r="B167" s="38" t="s">
        <v>107</v>
      </c>
      <c r="C167" s="5">
        <f>C168</f>
        <v>0</v>
      </c>
      <c r="D167" s="5">
        <f>D168</f>
        <v>0</v>
      </c>
      <c r="E167" s="5">
        <f t="shared" si="4"/>
        <v>0</v>
      </c>
      <c r="F167" s="5">
        <f>F168</f>
        <v>0</v>
      </c>
      <c r="G167" s="5">
        <f t="shared" si="5"/>
        <v>0</v>
      </c>
    </row>
    <row r="168" spans="1:7" ht="25.5" hidden="1">
      <c r="A168" s="37" t="s">
        <v>108</v>
      </c>
      <c r="B168" s="38" t="s">
        <v>109</v>
      </c>
      <c r="C168" s="5"/>
      <c r="D168" s="5"/>
      <c r="E168" s="5">
        <f t="shared" si="4"/>
        <v>0</v>
      </c>
      <c r="F168" s="5"/>
      <c r="G168" s="5">
        <f t="shared" si="5"/>
        <v>0</v>
      </c>
    </row>
    <row r="169" spans="1:7" ht="12.75" hidden="1">
      <c r="A169" s="37" t="s">
        <v>62</v>
      </c>
      <c r="B169" s="38" t="s">
        <v>60</v>
      </c>
      <c r="C169" s="5">
        <f>C170</f>
        <v>0</v>
      </c>
      <c r="D169" s="5">
        <f>D170</f>
        <v>0</v>
      </c>
      <c r="E169" s="5">
        <f t="shared" si="4"/>
        <v>0</v>
      </c>
      <c r="F169" s="5">
        <f>F170</f>
        <v>0</v>
      </c>
      <c r="G169" s="5">
        <f t="shared" si="5"/>
        <v>0</v>
      </c>
    </row>
    <row r="170" spans="1:7" ht="18" customHeight="1" hidden="1">
      <c r="A170" s="37" t="s">
        <v>63</v>
      </c>
      <c r="B170" s="38" t="s">
        <v>61</v>
      </c>
      <c r="C170" s="5"/>
      <c r="D170" s="5"/>
      <c r="E170" s="5">
        <f t="shared" si="4"/>
        <v>0</v>
      </c>
      <c r="F170" s="5"/>
      <c r="G170" s="5">
        <f t="shared" si="5"/>
        <v>0</v>
      </c>
    </row>
    <row r="171" spans="1:7" ht="51" hidden="1">
      <c r="A171" s="37" t="s">
        <v>110</v>
      </c>
      <c r="B171" s="38" t="s">
        <v>111</v>
      </c>
      <c r="C171" s="5">
        <f>C172</f>
        <v>0</v>
      </c>
      <c r="D171" s="5">
        <f>D172</f>
        <v>0</v>
      </c>
      <c r="E171" s="5">
        <f t="shared" si="4"/>
        <v>0</v>
      </c>
      <c r="F171" s="5">
        <f>F172</f>
        <v>0</v>
      </c>
      <c r="G171" s="5">
        <f t="shared" si="5"/>
        <v>0</v>
      </c>
    </row>
    <row r="172" spans="1:7" ht="38.25" hidden="1">
      <c r="A172" s="37" t="s">
        <v>112</v>
      </c>
      <c r="B172" s="38" t="s">
        <v>113</v>
      </c>
      <c r="C172" s="5"/>
      <c r="D172" s="5"/>
      <c r="E172" s="5">
        <f t="shared" si="4"/>
        <v>0</v>
      </c>
      <c r="F172" s="5"/>
      <c r="G172" s="5">
        <f t="shared" si="5"/>
        <v>0</v>
      </c>
    </row>
    <row r="173" spans="1:7" ht="38.25" hidden="1">
      <c r="A173" s="37" t="s">
        <v>114</v>
      </c>
      <c r="B173" s="38" t="s">
        <v>302</v>
      </c>
      <c r="C173" s="5">
        <f>C174</f>
        <v>0</v>
      </c>
      <c r="D173" s="5">
        <f>D174</f>
        <v>0</v>
      </c>
      <c r="E173" s="5">
        <f t="shared" si="4"/>
        <v>0</v>
      </c>
      <c r="F173" s="5">
        <f>F174</f>
        <v>0</v>
      </c>
      <c r="G173" s="5">
        <f t="shared" si="5"/>
        <v>0</v>
      </c>
    </row>
    <row r="174" spans="1:7" ht="51" hidden="1">
      <c r="A174" s="37" t="s">
        <v>303</v>
      </c>
      <c r="B174" s="38" t="s">
        <v>304</v>
      </c>
      <c r="C174" s="5"/>
      <c r="D174" s="5"/>
      <c r="E174" s="5">
        <f t="shared" si="4"/>
        <v>0</v>
      </c>
      <c r="F174" s="5"/>
      <c r="G174" s="5">
        <f t="shared" si="5"/>
        <v>0</v>
      </c>
    </row>
    <row r="175" spans="1:7" ht="55.5" customHeight="1" hidden="1">
      <c r="A175" s="37" t="s">
        <v>251</v>
      </c>
      <c r="B175" s="38" t="s">
        <v>49</v>
      </c>
      <c r="C175" s="5">
        <f>C176</f>
        <v>0</v>
      </c>
      <c r="D175" s="5">
        <f>D176</f>
        <v>0</v>
      </c>
      <c r="E175" s="5">
        <f t="shared" si="4"/>
        <v>0</v>
      </c>
      <c r="F175" s="5">
        <f>F176</f>
        <v>0</v>
      </c>
      <c r="G175" s="5">
        <f t="shared" si="5"/>
        <v>0</v>
      </c>
    </row>
    <row r="176" spans="1:7" ht="53.25" customHeight="1" hidden="1">
      <c r="A176" s="37" t="s">
        <v>252</v>
      </c>
      <c r="B176" s="38" t="s">
        <v>50</v>
      </c>
      <c r="C176" s="5">
        <f>C177</f>
        <v>0</v>
      </c>
      <c r="D176" s="5">
        <f>D177</f>
        <v>0</v>
      </c>
      <c r="E176" s="5">
        <f t="shared" si="4"/>
        <v>0</v>
      </c>
      <c r="F176" s="5">
        <f>F177</f>
        <v>0</v>
      </c>
      <c r="G176" s="5">
        <f t="shared" si="5"/>
        <v>0</v>
      </c>
    </row>
    <row r="177" spans="1:7" ht="41.25" customHeight="1" hidden="1">
      <c r="A177" s="37" t="s">
        <v>253</v>
      </c>
      <c r="B177" s="38" t="s">
        <v>51</v>
      </c>
      <c r="C177" s="5"/>
      <c r="D177" s="5"/>
      <c r="E177" s="5">
        <f t="shared" si="4"/>
        <v>0</v>
      </c>
      <c r="F177" s="5"/>
      <c r="G177" s="5">
        <f t="shared" si="5"/>
        <v>0</v>
      </c>
    </row>
    <row r="178" spans="1:7" ht="51" hidden="1">
      <c r="A178" s="37" t="s">
        <v>305</v>
      </c>
      <c r="B178" s="38" t="s">
        <v>306</v>
      </c>
      <c r="C178" s="5">
        <f>C179+C181</f>
        <v>0</v>
      </c>
      <c r="D178" s="5">
        <f>D179+D181</f>
        <v>0</v>
      </c>
      <c r="E178" s="5">
        <f t="shared" si="4"/>
        <v>0</v>
      </c>
      <c r="F178" s="5">
        <f>F179+F181</f>
        <v>0</v>
      </c>
      <c r="G178" s="5">
        <f t="shared" si="5"/>
        <v>0</v>
      </c>
    </row>
    <row r="179" spans="1:7" ht="38.25" hidden="1">
      <c r="A179" s="37" t="s">
        <v>307</v>
      </c>
      <c r="B179" s="38" t="s">
        <v>308</v>
      </c>
      <c r="C179" s="5">
        <f>C180</f>
        <v>0</v>
      </c>
      <c r="D179" s="5">
        <f>D180</f>
        <v>0</v>
      </c>
      <c r="E179" s="5">
        <f t="shared" si="4"/>
        <v>0</v>
      </c>
      <c r="F179" s="5">
        <f>F180</f>
        <v>0</v>
      </c>
      <c r="G179" s="5">
        <f t="shared" si="5"/>
        <v>0</v>
      </c>
    </row>
    <row r="180" spans="1:7" ht="38.25" hidden="1">
      <c r="A180" s="37" t="s">
        <v>309</v>
      </c>
      <c r="B180" s="38" t="s">
        <v>342</v>
      </c>
      <c r="C180" s="5"/>
      <c r="D180" s="5"/>
      <c r="E180" s="5">
        <f t="shared" si="4"/>
        <v>0</v>
      </c>
      <c r="F180" s="5"/>
      <c r="G180" s="5">
        <f t="shared" si="5"/>
        <v>0</v>
      </c>
    </row>
    <row r="181" spans="1:7" ht="38.25" hidden="1">
      <c r="A181" s="37" t="s">
        <v>277</v>
      </c>
      <c r="B181" s="38" t="s">
        <v>444</v>
      </c>
      <c r="C181" s="5"/>
      <c r="D181" s="5"/>
      <c r="E181" s="5">
        <f t="shared" si="4"/>
        <v>0</v>
      </c>
      <c r="F181" s="5"/>
      <c r="G181" s="5">
        <f t="shared" si="5"/>
        <v>0</v>
      </c>
    </row>
    <row r="182" spans="1:7" ht="51" hidden="1">
      <c r="A182" s="37" t="s">
        <v>65</v>
      </c>
      <c r="B182" s="38" t="s">
        <v>64</v>
      </c>
      <c r="C182" s="5">
        <f>C183</f>
        <v>0</v>
      </c>
      <c r="D182" s="5">
        <f>D183</f>
        <v>0</v>
      </c>
      <c r="E182" s="5">
        <f t="shared" si="4"/>
        <v>0</v>
      </c>
      <c r="F182" s="5">
        <f>F183</f>
        <v>0</v>
      </c>
      <c r="G182" s="5">
        <f t="shared" si="5"/>
        <v>0</v>
      </c>
    </row>
    <row r="183" spans="1:7" ht="51" hidden="1">
      <c r="A183" s="37" t="s">
        <v>66</v>
      </c>
      <c r="B183" s="38" t="s">
        <v>187</v>
      </c>
      <c r="C183" s="5"/>
      <c r="D183" s="5"/>
      <c r="E183" s="5">
        <f t="shared" si="4"/>
        <v>0</v>
      </c>
      <c r="F183" s="5"/>
      <c r="G183" s="5">
        <f t="shared" si="5"/>
        <v>0</v>
      </c>
    </row>
    <row r="184" spans="1:7" ht="12.75" hidden="1">
      <c r="A184" s="7" t="s">
        <v>310</v>
      </c>
      <c r="B184" s="19" t="s">
        <v>311</v>
      </c>
      <c r="C184" s="5">
        <f>C185</f>
        <v>1521</v>
      </c>
      <c r="D184" s="5">
        <f>D185</f>
        <v>0</v>
      </c>
      <c r="E184" s="5">
        <f t="shared" si="4"/>
        <v>1521</v>
      </c>
      <c r="F184" s="5">
        <f>F185</f>
        <v>0</v>
      </c>
      <c r="G184" s="5">
        <f t="shared" si="5"/>
        <v>1521</v>
      </c>
    </row>
    <row r="185" spans="1:7" ht="15" customHeight="1" hidden="1">
      <c r="A185" s="7" t="s">
        <v>312</v>
      </c>
      <c r="B185" s="19" t="s">
        <v>343</v>
      </c>
      <c r="C185" s="5">
        <v>1521</v>
      </c>
      <c r="D185" s="5"/>
      <c r="E185" s="5">
        <f t="shared" si="4"/>
        <v>1521</v>
      </c>
      <c r="F185" s="5"/>
      <c r="G185" s="5">
        <f t="shared" si="5"/>
        <v>1521</v>
      </c>
    </row>
    <row r="186" spans="1:7" ht="15.75" customHeight="1" hidden="1">
      <c r="A186" s="35" t="s">
        <v>313</v>
      </c>
      <c r="B186" s="11" t="s">
        <v>314</v>
      </c>
      <c r="C186" s="4">
        <f>C189+C191+C193+C195+C197+C201+C203+C205+C207+C209+C221+C211+C213+C215+C199+C217+C219</f>
        <v>1488199.6999999997</v>
      </c>
      <c r="D186" s="4">
        <f>D189+D191+D193+D195+D197+D201+D203+D205+D207+D209+D221+D211+D213+D215+D199+D217+D219</f>
        <v>0</v>
      </c>
      <c r="E186" s="4">
        <f t="shared" si="4"/>
        <v>1488199.6999999997</v>
      </c>
      <c r="F186" s="4">
        <f>F189+F191+F193+F195+F197+F201+F203+F205+F207+F209+F221+F211+F213+F215+F199+F217+F219</f>
        <v>0</v>
      </c>
      <c r="G186" s="4">
        <f t="shared" si="5"/>
        <v>1488199.6999999997</v>
      </c>
    </row>
    <row r="187" spans="1:7" ht="27" customHeight="1" hidden="1">
      <c r="A187" s="37" t="s">
        <v>115</v>
      </c>
      <c r="B187" s="10" t="s">
        <v>116</v>
      </c>
      <c r="C187" s="4"/>
      <c r="D187" s="4"/>
      <c r="E187" s="4">
        <f t="shared" si="4"/>
        <v>0</v>
      </c>
      <c r="F187" s="4"/>
      <c r="G187" s="4">
        <f t="shared" si="5"/>
        <v>0</v>
      </c>
    </row>
    <row r="188" spans="1:7" ht="18" customHeight="1" hidden="1">
      <c r="A188" s="37" t="s">
        <v>117</v>
      </c>
      <c r="B188" s="10" t="s">
        <v>292</v>
      </c>
      <c r="C188" s="4"/>
      <c r="D188" s="4"/>
      <c r="E188" s="4">
        <f t="shared" si="4"/>
        <v>0</v>
      </c>
      <c r="F188" s="4"/>
      <c r="G188" s="4">
        <f t="shared" si="5"/>
        <v>0</v>
      </c>
    </row>
    <row r="189" spans="1:7" ht="18" customHeight="1" hidden="1">
      <c r="A189" s="37" t="s">
        <v>293</v>
      </c>
      <c r="B189" s="10" t="s">
        <v>294</v>
      </c>
      <c r="C189" s="5">
        <f>C190</f>
        <v>4710</v>
      </c>
      <c r="D189" s="5">
        <f>D190</f>
        <v>0</v>
      </c>
      <c r="E189" s="5">
        <f t="shared" si="4"/>
        <v>4710</v>
      </c>
      <c r="F189" s="5">
        <f>F190</f>
        <v>0</v>
      </c>
      <c r="G189" s="5">
        <f t="shared" si="5"/>
        <v>4710</v>
      </c>
    </row>
    <row r="190" spans="1:7" ht="25.5" hidden="1">
      <c r="A190" s="37" t="s">
        <v>295</v>
      </c>
      <c r="B190" s="10" t="s">
        <v>344</v>
      </c>
      <c r="C190" s="5">
        <v>4710</v>
      </c>
      <c r="D190" s="5"/>
      <c r="E190" s="5">
        <f t="shared" si="4"/>
        <v>4710</v>
      </c>
      <c r="F190" s="5"/>
      <c r="G190" s="5">
        <f t="shared" si="5"/>
        <v>4710</v>
      </c>
    </row>
    <row r="191" spans="1:7" ht="38.25" hidden="1">
      <c r="A191" s="7" t="s">
        <v>296</v>
      </c>
      <c r="B191" s="10" t="s">
        <v>297</v>
      </c>
      <c r="C191" s="5">
        <f>C192</f>
        <v>0</v>
      </c>
      <c r="D191" s="5">
        <f>D192</f>
        <v>0</v>
      </c>
      <c r="E191" s="5">
        <f t="shared" si="4"/>
        <v>0</v>
      </c>
      <c r="F191" s="5">
        <f>F192</f>
        <v>0</v>
      </c>
      <c r="G191" s="5">
        <f t="shared" si="5"/>
        <v>0</v>
      </c>
    </row>
    <row r="192" spans="1:7" ht="38.25" hidden="1">
      <c r="A192" s="7" t="s">
        <v>298</v>
      </c>
      <c r="B192" s="10" t="s">
        <v>299</v>
      </c>
      <c r="C192" s="5">
        <v>0</v>
      </c>
      <c r="D192" s="5">
        <v>0</v>
      </c>
      <c r="E192" s="5">
        <f t="shared" si="4"/>
        <v>0</v>
      </c>
      <c r="F192" s="5">
        <v>0</v>
      </c>
      <c r="G192" s="5">
        <f t="shared" si="5"/>
        <v>0</v>
      </c>
    </row>
    <row r="193" spans="1:7" ht="38.25" hidden="1">
      <c r="A193" s="7" t="s">
        <v>300</v>
      </c>
      <c r="B193" s="10" t="s">
        <v>301</v>
      </c>
      <c r="C193" s="5">
        <f>C194</f>
        <v>0</v>
      </c>
      <c r="D193" s="5">
        <f>D194</f>
        <v>0</v>
      </c>
      <c r="E193" s="5">
        <f t="shared" si="4"/>
        <v>0</v>
      </c>
      <c r="F193" s="5">
        <f>F194</f>
        <v>0</v>
      </c>
      <c r="G193" s="5">
        <f t="shared" si="5"/>
        <v>0</v>
      </c>
    </row>
    <row r="194" spans="1:7" ht="26.25" customHeight="1" hidden="1">
      <c r="A194" s="7" t="s">
        <v>118</v>
      </c>
      <c r="B194" s="10" t="s">
        <v>119</v>
      </c>
      <c r="C194" s="5"/>
      <c r="D194" s="5"/>
      <c r="E194" s="5">
        <f t="shared" si="4"/>
        <v>0</v>
      </c>
      <c r="F194" s="5"/>
      <c r="G194" s="5">
        <f t="shared" si="5"/>
        <v>0</v>
      </c>
    </row>
    <row r="195" spans="1:7" ht="25.5" hidden="1">
      <c r="A195" s="7" t="s">
        <v>120</v>
      </c>
      <c r="B195" s="19" t="s">
        <v>121</v>
      </c>
      <c r="C195" s="5">
        <f>C196</f>
        <v>19765</v>
      </c>
      <c r="D195" s="5">
        <f>D196</f>
        <v>0</v>
      </c>
      <c r="E195" s="5">
        <f t="shared" si="4"/>
        <v>19765</v>
      </c>
      <c r="F195" s="5">
        <f>F196</f>
        <v>0</v>
      </c>
      <c r="G195" s="5">
        <f t="shared" si="5"/>
        <v>19765</v>
      </c>
    </row>
    <row r="196" spans="1:7" ht="27" customHeight="1" hidden="1">
      <c r="A196" s="7" t="s">
        <v>122</v>
      </c>
      <c r="B196" s="19" t="s">
        <v>123</v>
      </c>
      <c r="C196" s="5">
        <v>19765</v>
      </c>
      <c r="D196" s="5"/>
      <c r="E196" s="5">
        <f t="shared" si="4"/>
        <v>19765</v>
      </c>
      <c r="F196" s="5"/>
      <c r="G196" s="5">
        <f t="shared" si="5"/>
        <v>19765</v>
      </c>
    </row>
    <row r="197" spans="1:7" ht="25.5" hidden="1">
      <c r="A197" s="7" t="s">
        <v>124</v>
      </c>
      <c r="B197" s="19" t="s">
        <v>125</v>
      </c>
      <c r="C197" s="5">
        <f>C198</f>
        <v>1400183.7</v>
      </c>
      <c r="D197" s="5">
        <f>D198</f>
        <v>0</v>
      </c>
      <c r="E197" s="5">
        <f t="shared" si="4"/>
        <v>1400183.7</v>
      </c>
      <c r="F197" s="5">
        <f>F198</f>
        <v>0</v>
      </c>
      <c r="G197" s="5">
        <f t="shared" si="5"/>
        <v>1400183.7</v>
      </c>
    </row>
    <row r="198" spans="1:7" ht="25.5" hidden="1">
      <c r="A198" s="7" t="s">
        <v>126</v>
      </c>
      <c r="B198" s="16" t="s">
        <v>345</v>
      </c>
      <c r="C198" s="5">
        <v>1400183.7</v>
      </c>
      <c r="D198" s="5"/>
      <c r="E198" s="5">
        <f t="shared" si="4"/>
        <v>1400183.7</v>
      </c>
      <c r="F198" s="5"/>
      <c r="G198" s="5">
        <f t="shared" si="5"/>
        <v>1400183.7</v>
      </c>
    </row>
    <row r="199" spans="1:7" ht="40.5" customHeight="1" hidden="1">
      <c r="A199" s="7" t="s">
        <v>127</v>
      </c>
      <c r="B199" s="16" t="s">
        <v>128</v>
      </c>
      <c r="C199" s="5">
        <f>C200</f>
        <v>0</v>
      </c>
      <c r="D199" s="5">
        <f>D200</f>
        <v>0</v>
      </c>
      <c r="E199" s="5">
        <f t="shared" si="4"/>
        <v>0</v>
      </c>
      <c r="F199" s="5">
        <f>F200</f>
        <v>0</v>
      </c>
      <c r="G199" s="5">
        <f t="shared" si="5"/>
        <v>0</v>
      </c>
    </row>
    <row r="200" spans="1:7" ht="51" hidden="1">
      <c r="A200" s="7" t="s">
        <v>129</v>
      </c>
      <c r="B200" s="16" t="s">
        <v>130</v>
      </c>
      <c r="C200" s="5">
        <v>0</v>
      </c>
      <c r="D200" s="5">
        <v>0</v>
      </c>
      <c r="E200" s="5">
        <f t="shared" si="4"/>
        <v>0</v>
      </c>
      <c r="F200" s="5">
        <v>0</v>
      </c>
      <c r="G200" s="5">
        <f t="shared" si="5"/>
        <v>0</v>
      </c>
    </row>
    <row r="201" spans="1:7" ht="40.5" customHeight="1" hidden="1">
      <c r="A201" s="7" t="s">
        <v>131</v>
      </c>
      <c r="B201" s="19" t="s">
        <v>132</v>
      </c>
      <c r="C201" s="5">
        <f>C202</f>
        <v>38568.7</v>
      </c>
      <c r="D201" s="5">
        <f>D202</f>
        <v>0</v>
      </c>
      <c r="E201" s="5">
        <f t="shared" si="4"/>
        <v>38568.7</v>
      </c>
      <c r="F201" s="5">
        <f>F202</f>
        <v>0</v>
      </c>
      <c r="G201" s="5">
        <f t="shared" si="5"/>
        <v>38568.7</v>
      </c>
    </row>
    <row r="202" spans="1:7" ht="39" customHeight="1" hidden="1">
      <c r="A202" s="7" t="s">
        <v>133</v>
      </c>
      <c r="B202" s="19" t="s">
        <v>134</v>
      </c>
      <c r="C202" s="5">
        <v>38568.7</v>
      </c>
      <c r="D202" s="5"/>
      <c r="E202" s="5">
        <f t="shared" si="4"/>
        <v>38568.7</v>
      </c>
      <c r="F202" s="5"/>
      <c r="G202" s="5">
        <f t="shared" si="5"/>
        <v>38568.7</v>
      </c>
    </row>
    <row r="203" spans="1:7" ht="127.5" hidden="1">
      <c r="A203" s="7" t="s">
        <v>135</v>
      </c>
      <c r="B203" s="19" t="s">
        <v>218</v>
      </c>
      <c r="C203" s="5">
        <f>C204</f>
        <v>0</v>
      </c>
      <c r="D203" s="5">
        <f>D204</f>
        <v>0</v>
      </c>
      <c r="E203" s="5">
        <f aca="true" t="shared" si="6" ref="E203:E247">C203+D203</f>
        <v>0</v>
      </c>
      <c r="F203" s="5">
        <f>F204</f>
        <v>0</v>
      </c>
      <c r="G203" s="5">
        <f aca="true" t="shared" si="7" ref="G203:G246">E203+F203</f>
        <v>0</v>
      </c>
    </row>
    <row r="204" spans="1:7" ht="127.5" hidden="1">
      <c r="A204" s="7" t="s">
        <v>136</v>
      </c>
      <c r="B204" s="19" t="s">
        <v>219</v>
      </c>
      <c r="C204" s="5">
        <v>0</v>
      </c>
      <c r="D204" s="5">
        <v>0</v>
      </c>
      <c r="E204" s="5">
        <f t="shared" si="6"/>
        <v>0</v>
      </c>
      <c r="F204" s="5">
        <v>0</v>
      </c>
      <c r="G204" s="5">
        <f t="shared" si="7"/>
        <v>0</v>
      </c>
    </row>
    <row r="205" spans="1:7" ht="25.5" hidden="1">
      <c r="A205" s="7" t="s">
        <v>137</v>
      </c>
      <c r="B205" s="19" t="s">
        <v>138</v>
      </c>
      <c r="C205" s="5">
        <f>C206</f>
        <v>22614.9</v>
      </c>
      <c r="D205" s="5">
        <f>D206</f>
        <v>0</v>
      </c>
      <c r="E205" s="5">
        <f t="shared" si="6"/>
        <v>22614.9</v>
      </c>
      <c r="F205" s="5">
        <f>F206</f>
        <v>0</v>
      </c>
      <c r="G205" s="5">
        <f t="shared" si="7"/>
        <v>22614.9</v>
      </c>
    </row>
    <row r="206" spans="1:7" ht="12.75" hidden="1">
      <c r="A206" s="7" t="s">
        <v>139</v>
      </c>
      <c r="B206" s="19" t="s">
        <v>346</v>
      </c>
      <c r="C206" s="5">
        <v>22614.9</v>
      </c>
      <c r="D206" s="5">
        <v>0</v>
      </c>
      <c r="E206" s="5">
        <f t="shared" si="6"/>
        <v>22614.9</v>
      </c>
      <c r="F206" s="5">
        <v>0</v>
      </c>
      <c r="G206" s="5">
        <f t="shared" si="7"/>
        <v>22614.9</v>
      </c>
    </row>
    <row r="207" spans="1:7" ht="76.5" hidden="1">
      <c r="A207" s="7" t="s">
        <v>142</v>
      </c>
      <c r="B207" s="19" t="s">
        <v>232</v>
      </c>
      <c r="C207" s="5">
        <f>C208</f>
        <v>0</v>
      </c>
      <c r="D207" s="5">
        <f>D208</f>
        <v>0</v>
      </c>
      <c r="E207" s="5">
        <f t="shared" si="6"/>
        <v>0</v>
      </c>
      <c r="F207" s="5">
        <f>F208</f>
        <v>0</v>
      </c>
      <c r="G207" s="5">
        <f t="shared" si="7"/>
        <v>0</v>
      </c>
    </row>
    <row r="208" spans="1:7" ht="63.75" hidden="1">
      <c r="A208" s="7" t="s">
        <v>143</v>
      </c>
      <c r="B208" s="19" t="s">
        <v>233</v>
      </c>
      <c r="C208" s="5"/>
      <c r="D208" s="5"/>
      <c r="E208" s="5">
        <f t="shared" si="6"/>
        <v>0</v>
      </c>
      <c r="F208" s="5"/>
      <c r="G208" s="5">
        <f t="shared" si="7"/>
        <v>0</v>
      </c>
    </row>
    <row r="209" spans="1:7" ht="51" hidden="1">
      <c r="A209" s="7" t="s">
        <v>144</v>
      </c>
      <c r="B209" s="19" t="s">
        <v>145</v>
      </c>
      <c r="C209" s="5">
        <f>C210</f>
        <v>0</v>
      </c>
      <c r="D209" s="5">
        <f>D210</f>
        <v>0</v>
      </c>
      <c r="E209" s="5">
        <f t="shared" si="6"/>
        <v>0</v>
      </c>
      <c r="F209" s="5">
        <f>F210</f>
        <v>0</v>
      </c>
      <c r="G209" s="5">
        <f t="shared" si="7"/>
        <v>0</v>
      </c>
    </row>
    <row r="210" spans="1:7" ht="39" customHeight="1" hidden="1">
      <c r="A210" s="7" t="s">
        <v>146</v>
      </c>
      <c r="B210" s="19" t="s">
        <v>147</v>
      </c>
      <c r="C210" s="5"/>
      <c r="D210" s="5"/>
      <c r="E210" s="5">
        <f t="shared" si="6"/>
        <v>0</v>
      </c>
      <c r="F210" s="5"/>
      <c r="G210" s="5">
        <f t="shared" si="7"/>
        <v>0</v>
      </c>
    </row>
    <row r="211" spans="1:7" ht="63.75" hidden="1">
      <c r="A211" s="7" t="s">
        <v>148</v>
      </c>
      <c r="B211" s="19" t="s">
        <v>234</v>
      </c>
      <c r="C211" s="5">
        <f>C212</f>
        <v>0</v>
      </c>
      <c r="D211" s="5">
        <f>D212</f>
        <v>0</v>
      </c>
      <c r="E211" s="5">
        <f t="shared" si="6"/>
        <v>0</v>
      </c>
      <c r="F211" s="5">
        <f>F212</f>
        <v>0</v>
      </c>
      <c r="G211" s="5">
        <f t="shared" si="7"/>
        <v>0</v>
      </c>
    </row>
    <row r="212" spans="1:7" ht="53.25" customHeight="1" hidden="1">
      <c r="A212" s="7" t="s">
        <v>149</v>
      </c>
      <c r="B212" s="19" t="s">
        <v>347</v>
      </c>
      <c r="C212" s="5"/>
      <c r="D212" s="5"/>
      <c r="E212" s="5">
        <f t="shared" si="6"/>
        <v>0</v>
      </c>
      <c r="F212" s="5"/>
      <c r="G212" s="5">
        <f t="shared" si="7"/>
        <v>0</v>
      </c>
    </row>
    <row r="213" spans="1:7" ht="41.25" customHeight="1" hidden="1">
      <c r="A213" s="7" t="s">
        <v>150</v>
      </c>
      <c r="B213" s="19" t="s">
        <v>151</v>
      </c>
      <c r="C213" s="5">
        <f>C214</f>
        <v>2357.4</v>
      </c>
      <c r="D213" s="5">
        <f>D214</f>
        <v>0</v>
      </c>
      <c r="E213" s="5">
        <f t="shared" si="6"/>
        <v>2357.4</v>
      </c>
      <c r="F213" s="5">
        <f>F214</f>
        <v>0</v>
      </c>
      <c r="G213" s="5">
        <f t="shared" si="7"/>
        <v>2357.4</v>
      </c>
    </row>
    <row r="214" spans="1:7" ht="40.5" customHeight="1" hidden="1">
      <c r="A214" s="7" t="s">
        <v>152</v>
      </c>
      <c r="B214" s="19" t="s">
        <v>235</v>
      </c>
      <c r="C214" s="5">
        <v>2357.4</v>
      </c>
      <c r="D214" s="5">
        <v>0</v>
      </c>
      <c r="E214" s="5">
        <f t="shared" si="6"/>
        <v>2357.4</v>
      </c>
      <c r="F214" s="5">
        <v>0</v>
      </c>
      <c r="G214" s="5">
        <f t="shared" si="7"/>
        <v>2357.4</v>
      </c>
    </row>
    <row r="215" spans="1:7" ht="38.25" hidden="1">
      <c r="A215" s="7" t="s">
        <v>153</v>
      </c>
      <c r="B215" s="19" t="s">
        <v>154</v>
      </c>
      <c r="C215" s="5">
        <f>C216</f>
        <v>0</v>
      </c>
      <c r="D215" s="5">
        <f>D216</f>
        <v>0</v>
      </c>
      <c r="E215" s="5">
        <f t="shared" si="6"/>
        <v>0</v>
      </c>
      <c r="F215" s="5">
        <f>F216</f>
        <v>0</v>
      </c>
      <c r="G215" s="5">
        <f t="shared" si="7"/>
        <v>0</v>
      </c>
    </row>
    <row r="216" spans="1:7" ht="38.25" hidden="1">
      <c r="A216" s="7" t="s">
        <v>155</v>
      </c>
      <c r="B216" s="19" t="s">
        <v>156</v>
      </c>
      <c r="C216" s="5">
        <v>0</v>
      </c>
      <c r="D216" s="5">
        <v>0</v>
      </c>
      <c r="E216" s="5">
        <f t="shared" si="6"/>
        <v>0</v>
      </c>
      <c r="F216" s="5">
        <v>0</v>
      </c>
      <c r="G216" s="5">
        <f t="shared" si="7"/>
        <v>0</v>
      </c>
    </row>
    <row r="217" spans="1:7" ht="25.5" hidden="1">
      <c r="A217" s="7" t="s">
        <v>254</v>
      </c>
      <c r="B217" s="19" t="s">
        <v>52</v>
      </c>
      <c r="C217" s="5">
        <f>C218</f>
        <v>0</v>
      </c>
      <c r="D217" s="5">
        <f>D218</f>
        <v>0</v>
      </c>
      <c r="E217" s="5">
        <f t="shared" si="6"/>
        <v>0</v>
      </c>
      <c r="F217" s="5">
        <f>F218</f>
        <v>0</v>
      </c>
      <c r="G217" s="5">
        <f t="shared" si="7"/>
        <v>0</v>
      </c>
    </row>
    <row r="218" spans="1:7" ht="25.5" hidden="1">
      <c r="A218" s="7" t="s">
        <v>255</v>
      </c>
      <c r="B218" s="19" t="s">
        <v>350</v>
      </c>
      <c r="C218" s="5"/>
      <c r="D218" s="5"/>
      <c r="E218" s="5">
        <f t="shared" si="6"/>
        <v>0</v>
      </c>
      <c r="F218" s="5"/>
      <c r="G218" s="5">
        <f t="shared" si="7"/>
        <v>0</v>
      </c>
    </row>
    <row r="219" spans="1:7" ht="51" hidden="1">
      <c r="A219" s="7" t="s">
        <v>315</v>
      </c>
      <c r="B219" s="19" t="s">
        <v>316</v>
      </c>
      <c r="C219" s="5">
        <f>C220</f>
        <v>0</v>
      </c>
      <c r="D219" s="5">
        <f>D220</f>
        <v>0</v>
      </c>
      <c r="E219" s="5">
        <f t="shared" si="6"/>
        <v>0</v>
      </c>
      <c r="F219" s="5">
        <f>F220</f>
        <v>0</v>
      </c>
      <c r="G219" s="5">
        <f t="shared" si="7"/>
        <v>0</v>
      </c>
    </row>
    <row r="220" spans="1:7" ht="51" hidden="1">
      <c r="A220" s="7" t="s">
        <v>317</v>
      </c>
      <c r="B220" s="19" t="s">
        <v>318</v>
      </c>
      <c r="C220" s="5"/>
      <c r="D220" s="5"/>
      <c r="E220" s="5">
        <f t="shared" si="6"/>
        <v>0</v>
      </c>
      <c r="F220" s="5"/>
      <c r="G220" s="5">
        <f t="shared" si="7"/>
        <v>0</v>
      </c>
    </row>
    <row r="221" spans="1:7" ht="15.75" customHeight="1" hidden="1">
      <c r="A221" s="7" t="s">
        <v>157</v>
      </c>
      <c r="B221" s="19" t="s">
        <v>158</v>
      </c>
      <c r="C221" s="5">
        <f>C222</f>
        <v>0</v>
      </c>
      <c r="D221" s="5">
        <f>D222</f>
        <v>0</v>
      </c>
      <c r="E221" s="5">
        <f t="shared" si="6"/>
        <v>0</v>
      </c>
      <c r="F221" s="5">
        <f>F222</f>
        <v>0</v>
      </c>
      <c r="G221" s="5">
        <f t="shared" si="7"/>
        <v>0</v>
      </c>
    </row>
    <row r="222" spans="1:7" ht="12.75" hidden="1">
      <c r="A222" s="37" t="s">
        <v>159</v>
      </c>
      <c r="B222" s="38" t="s">
        <v>160</v>
      </c>
      <c r="C222" s="5">
        <v>0</v>
      </c>
      <c r="D222" s="5"/>
      <c r="E222" s="5">
        <f t="shared" si="6"/>
        <v>0</v>
      </c>
      <c r="F222" s="5"/>
      <c r="G222" s="5">
        <f t="shared" si="7"/>
        <v>0</v>
      </c>
    </row>
    <row r="223" spans="1:7" ht="14.25" customHeight="1" hidden="1">
      <c r="A223" s="8" t="s">
        <v>161</v>
      </c>
      <c r="B223" s="36" t="s">
        <v>162</v>
      </c>
      <c r="C223" s="6">
        <f>C224+C235+C226+C228+C230</f>
        <v>1000000</v>
      </c>
      <c r="D223" s="6">
        <f>D224+D235+D226+D228+D230</f>
        <v>0</v>
      </c>
      <c r="E223" s="6">
        <f t="shared" si="6"/>
        <v>1000000</v>
      </c>
      <c r="F223" s="6">
        <f>F224+F235+F226+F228+F230</f>
        <v>0</v>
      </c>
      <c r="G223" s="6">
        <f t="shared" si="7"/>
        <v>1000000</v>
      </c>
    </row>
    <row r="224" spans="1:7" ht="15" customHeight="1" hidden="1">
      <c r="A224" s="37" t="s">
        <v>163</v>
      </c>
      <c r="B224" s="38" t="s">
        <v>236</v>
      </c>
      <c r="C224" s="5">
        <f>C225</f>
        <v>0</v>
      </c>
      <c r="D224" s="5">
        <f>D225</f>
        <v>0</v>
      </c>
      <c r="E224" s="5">
        <f t="shared" si="6"/>
        <v>0</v>
      </c>
      <c r="F224" s="5">
        <f>F225</f>
        <v>0</v>
      </c>
      <c r="G224" s="5">
        <f t="shared" si="7"/>
        <v>0</v>
      </c>
    </row>
    <row r="225" spans="1:7" ht="54" customHeight="1" hidden="1">
      <c r="A225" s="37" t="s">
        <v>164</v>
      </c>
      <c r="B225" s="38" t="s">
        <v>237</v>
      </c>
      <c r="C225" s="5"/>
      <c r="D225" s="5"/>
      <c r="E225" s="5">
        <f t="shared" si="6"/>
        <v>0</v>
      </c>
      <c r="F225" s="5"/>
      <c r="G225" s="5">
        <f t="shared" si="7"/>
        <v>0</v>
      </c>
    </row>
    <row r="226" spans="1:7" ht="40.5" customHeight="1" hidden="1">
      <c r="A226" s="37" t="s">
        <v>165</v>
      </c>
      <c r="B226" s="38" t="s">
        <v>166</v>
      </c>
      <c r="C226" s="5">
        <f>C227</f>
        <v>0</v>
      </c>
      <c r="D226" s="5">
        <f>D227</f>
        <v>0</v>
      </c>
      <c r="E226" s="5">
        <f t="shared" si="6"/>
        <v>0</v>
      </c>
      <c r="F226" s="5">
        <f>F227</f>
        <v>0</v>
      </c>
      <c r="G226" s="5">
        <f t="shared" si="7"/>
        <v>0</v>
      </c>
    </row>
    <row r="227" spans="1:7" ht="28.5" customHeight="1" hidden="1">
      <c r="A227" s="37" t="s">
        <v>167</v>
      </c>
      <c r="B227" s="38" t="s">
        <v>168</v>
      </c>
      <c r="C227" s="5">
        <v>0</v>
      </c>
      <c r="D227" s="5">
        <v>0</v>
      </c>
      <c r="E227" s="5">
        <f t="shared" si="6"/>
        <v>0</v>
      </c>
      <c r="F227" s="5">
        <v>0</v>
      </c>
      <c r="G227" s="5">
        <f t="shared" si="7"/>
        <v>0</v>
      </c>
    </row>
    <row r="228" spans="1:7" ht="27.75" customHeight="1" hidden="1">
      <c r="A228" s="37" t="s">
        <v>169</v>
      </c>
      <c r="B228" s="38" t="s">
        <v>170</v>
      </c>
      <c r="C228" s="5">
        <f>C229</f>
        <v>0</v>
      </c>
      <c r="D228" s="5">
        <f>D229</f>
        <v>0</v>
      </c>
      <c r="E228" s="5">
        <f t="shared" si="6"/>
        <v>0</v>
      </c>
      <c r="F228" s="5">
        <f>F229</f>
        <v>0</v>
      </c>
      <c r="G228" s="5">
        <f t="shared" si="7"/>
        <v>0</v>
      </c>
    </row>
    <row r="229" spans="1:7" ht="38.25" hidden="1">
      <c r="A229" s="37" t="s">
        <v>171</v>
      </c>
      <c r="B229" s="38" t="s">
        <v>172</v>
      </c>
      <c r="C229" s="5"/>
      <c r="D229" s="5"/>
      <c r="E229" s="5">
        <f t="shared" si="6"/>
        <v>0</v>
      </c>
      <c r="F229" s="5"/>
      <c r="G229" s="5">
        <f t="shared" si="7"/>
        <v>0</v>
      </c>
    </row>
    <row r="230" spans="1:7" ht="25.5" hidden="1">
      <c r="A230" s="37" t="s">
        <v>173</v>
      </c>
      <c r="B230" s="38" t="s">
        <v>174</v>
      </c>
      <c r="C230" s="5">
        <f>C231+C233</f>
        <v>0</v>
      </c>
      <c r="D230" s="5">
        <f>D231+D233</f>
        <v>0</v>
      </c>
      <c r="E230" s="5">
        <f t="shared" si="6"/>
        <v>0</v>
      </c>
      <c r="F230" s="5">
        <f>F231+F233</f>
        <v>0</v>
      </c>
      <c r="G230" s="5">
        <f t="shared" si="7"/>
        <v>0</v>
      </c>
    </row>
    <row r="231" spans="1:7" ht="51" hidden="1">
      <c r="A231" s="37" t="s">
        <v>175</v>
      </c>
      <c r="B231" s="38" t="s">
        <v>176</v>
      </c>
      <c r="C231" s="5">
        <f>C232</f>
        <v>0</v>
      </c>
      <c r="D231" s="5">
        <f>D232</f>
        <v>0</v>
      </c>
      <c r="E231" s="5">
        <f t="shared" si="6"/>
        <v>0</v>
      </c>
      <c r="F231" s="5">
        <f>F232</f>
        <v>0</v>
      </c>
      <c r="G231" s="5">
        <f t="shared" si="7"/>
        <v>0</v>
      </c>
    </row>
    <row r="232" spans="1:7" ht="40.5" customHeight="1" hidden="1">
      <c r="A232" s="37" t="s">
        <v>177</v>
      </c>
      <c r="B232" s="38" t="s">
        <v>178</v>
      </c>
      <c r="C232" s="5"/>
      <c r="D232" s="5"/>
      <c r="E232" s="5">
        <f t="shared" si="6"/>
        <v>0</v>
      </c>
      <c r="F232" s="5"/>
      <c r="G232" s="5">
        <f t="shared" si="7"/>
        <v>0</v>
      </c>
    </row>
    <row r="233" spans="1:7" ht="63.75" hidden="1">
      <c r="A233" s="37" t="s">
        <v>179</v>
      </c>
      <c r="B233" s="38" t="s">
        <v>238</v>
      </c>
      <c r="C233" s="5">
        <f>C234</f>
        <v>0</v>
      </c>
      <c r="D233" s="5">
        <f>D234</f>
        <v>0</v>
      </c>
      <c r="E233" s="5">
        <f t="shared" si="6"/>
        <v>0</v>
      </c>
      <c r="F233" s="5">
        <f>F234</f>
        <v>0</v>
      </c>
      <c r="G233" s="5">
        <f t="shared" si="7"/>
        <v>0</v>
      </c>
    </row>
    <row r="234" spans="1:7" ht="54.75" customHeight="1" hidden="1">
      <c r="A234" s="37" t="s">
        <v>180</v>
      </c>
      <c r="B234" s="38" t="s">
        <v>239</v>
      </c>
      <c r="C234" s="5">
        <v>0</v>
      </c>
      <c r="D234" s="5">
        <v>0</v>
      </c>
      <c r="E234" s="5">
        <f t="shared" si="6"/>
        <v>0</v>
      </c>
      <c r="F234" s="5">
        <v>0</v>
      </c>
      <c r="G234" s="5">
        <f t="shared" si="7"/>
        <v>0</v>
      </c>
    </row>
    <row r="235" spans="1:7" ht="12.75" hidden="1">
      <c r="A235" s="37" t="s">
        <v>181</v>
      </c>
      <c r="B235" s="38" t="s">
        <v>182</v>
      </c>
      <c r="C235" s="5">
        <f>C236</f>
        <v>1000000</v>
      </c>
      <c r="D235" s="5">
        <f>D236</f>
        <v>0</v>
      </c>
      <c r="E235" s="5">
        <f t="shared" si="6"/>
        <v>1000000</v>
      </c>
      <c r="F235" s="5">
        <f>F236</f>
        <v>0</v>
      </c>
      <c r="G235" s="5">
        <f t="shared" si="7"/>
        <v>1000000</v>
      </c>
    </row>
    <row r="236" spans="1:7" ht="25.5" hidden="1">
      <c r="A236" s="37" t="s">
        <v>183</v>
      </c>
      <c r="B236" s="38" t="s">
        <v>351</v>
      </c>
      <c r="C236" s="5">
        <v>1000000</v>
      </c>
      <c r="D236" s="5">
        <v>0</v>
      </c>
      <c r="E236" s="5">
        <f t="shared" si="6"/>
        <v>1000000</v>
      </c>
      <c r="F236" s="5">
        <v>0</v>
      </c>
      <c r="G236" s="5">
        <f t="shared" si="7"/>
        <v>1000000</v>
      </c>
    </row>
    <row r="237" spans="1:7" s="28" customFormat="1" ht="26.25" customHeight="1">
      <c r="A237" s="33" t="s">
        <v>184</v>
      </c>
      <c r="B237" s="19" t="s">
        <v>228</v>
      </c>
      <c r="C237" s="3">
        <f>C238</f>
        <v>0</v>
      </c>
      <c r="D237" s="3">
        <f>D238</f>
        <v>8066.1</v>
      </c>
      <c r="E237" s="3">
        <f t="shared" si="6"/>
        <v>8066.1</v>
      </c>
      <c r="F237" s="3">
        <f>F238</f>
        <v>8971.5</v>
      </c>
      <c r="G237" s="3">
        <f t="shared" si="7"/>
        <v>17037.6</v>
      </c>
    </row>
    <row r="238" spans="1:7" s="28" customFormat="1" ht="16.5" customHeight="1" hidden="1">
      <c r="A238" s="15" t="s">
        <v>185</v>
      </c>
      <c r="B238" s="19" t="s">
        <v>186</v>
      </c>
      <c r="C238" s="3">
        <f>C239</f>
        <v>0</v>
      </c>
      <c r="D238" s="3">
        <f>D239</f>
        <v>8066.1</v>
      </c>
      <c r="E238" s="3">
        <f t="shared" si="6"/>
        <v>8066.1</v>
      </c>
      <c r="F238" s="3">
        <f>F239</f>
        <v>8971.5</v>
      </c>
      <c r="G238" s="3">
        <f t="shared" si="7"/>
        <v>17037.6</v>
      </c>
    </row>
    <row r="239" spans="1:7" s="28" customFormat="1" ht="15.75" customHeight="1" hidden="1">
      <c r="A239" s="15" t="s">
        <v>319</v>
      </c>
      <c r="B239" s="19" t="s">
        <v>186</v>
      </c>
      <c r="C239" s="3">
        <v>0</v>
      </c>
      <c r="D239" s="3">
        <f>8066.1</f>
        <v>8066.1</v>
      </c>
      <c r="E239" s="3">
        <f t="shared" si="6"/>
        <v>8066.1</v>
      </c>
      <c r="F239" s="3">
        <v>8971.5</v>
      </c>
      <c r="G239" s="3">
        <f t="shared" si="7"/>
        <v>17037.6</v>
      </c>
    </row>
    <row r="240" spans="1:7" s="28" customFormat="1" ht="80.25" customHeight="1">
      <c r="A240" s="15" t="s">
        <v>188</v>
      </c>
      <c r="B240" s="38" t="s">
        <v>229</v>
      </c>
      <c r="C240" s="5">
        <f>C241</f>
        <v>0</v>
      </c>
      <c r="D240" s="5">
        <f>D241</f>
        <v>530.3</v>
      </c>
      <c r="E240" s="5">
        <f t="shared" si="6"/>
        <v>530.3</v>
      </c>
      <c r="F240" s="5">
        <f>F241</f>
        <v>14186</v>
      </c>
      <c r="G240" s="5">
        <f t="shared" si="7"/>
        <v>14716.3</v>
      </c>
    </row>
    <row r="241" spans="1:7" s="28" customFormat="1" ht="33" customHeight="1">
      <c r="A241" s="39" t="s">
        <v>189</v>
      </c>
      <c r="B241" s="38" t="s">
        <v>190</v>
      </c>
      <c r="C241" s="3">
        <f>C242</f>
        <v>0</v>
      </c>
      <c r="D241" s="3">
        <f>D242</f>
        <v>530.3</v>
      </c>
      <c r="E241" s="3">
        <f t="shared" si="6"/>
        <v>530.3</v>
      </c>
      <c r="F241" s="3">
        <f>F242</f>
        <v>14186</v>
      </c>
      <c r="G241" s="3">
        <f t="shared" si="7"/>
        <v>14716.3</v>
      </c>
    </row>
    <row r="242" spans="1:7" s="28" customFormat="1" ht="27" customHeight="1" hidden="1">
      <c r="A242" s="39" t="s">
        <v>191</v>
      </c>
      <c r="B242" s="38" t="s">
        <v>192</v>
      </c>
      <c r="C242" s="3">
        <f>C243+C244</f>
        <v>0</v>
      </c>
      <c r="D242" s="3">
        <f>D243+D244</f>
        <v>530.3</v>
      </c>
      <c r="E242" s="3">
        <f t="shared" si="6"/>
        <v>530.3</v>
      </c>
      <c r="F242" s="3">
        <f>F243+F244</f>
        <v>14186</v>
      </c>
      <c r="G242" s="3">
        <f t="shared" si="7"/>
        <v>14716.3</v>
      </c>
    </row>
    <row r="243" spans="1:7" s="28" customFormat="1" ht="27" customHeight="1" hidden="1">
      <c r="A243" s="39" t="s">
        <v>327</v>
      </c>
      <c r="B243" s="38" t="s">
        <v>328</v>
      </c>
      <c r="C243" s="3"/>
      <c r="D243" s="3">
        <v>86.1</v>
      </c>
      <c r="E243" s="3">
        <f t="shared" si="6"/>
        <v>86.1</v>
      </c>
      <c r="F243" s="3">
        <v>10628.9</v>
      </c>
      <c r="G243" s="3">
        <f t="shared" si="7"/>
        <v>10715</v>
      </c>
    </row>
    <row r="244" spans="1:7" s="28" customFormat="1" ht="26.25" customHeight="1" hidden="1">
      <c r="A244" s="39" t="s">
        <v>193</v>
      </c>
      <c r="B244" s="38" t="s">
        <v>352</v>
      </c>
      <c r="C244" s="3"/>
      <c r="D244" s="3">
        <v>444.2</v>
      </c>
      <c r="E244" s="3">
        <f t="shared" si="6"/>
        <v>444.2</v>
      </c>
      <c r="F244" s="3">
        <v>3557.1</v>
      </c>
      <c r="G244" s="3">
        <f t="shared" si="7"/>
        <v>4001.2999999999997</v>
      </c>
    </row>
    <row r="245" spans="1:7" s="28" customFormat="1" ht="40.5" customHeight="1">
      <c r="A245" s="15" t="s">
        <v>194</v>
      </c>
      <c r="B245" s="19" t="s">
        <v>227</v>
      </c>
      <c r="C245" s="5">
        <f>C246</f>
        <v>0</v>
      </c>
      <c r="D245" s="5">
        <f>D246</f>
        <v>-102067.1</v>
      </c>
      <c r="E245" s="5">
        <f t="shared" si="6"/>
        <v>-102067.1</v>
      </c>
      <c r="F245" s="5">
        <f>F246</f>
        <v>-3066.6</v>
      </c>
      <c r="G245" s="5">
        <f t="shared" si="7"/>
        <v>-105133.70000000001</v>
      </c>
    </row>
    <row r="246" spans="1:7" ht="38.25" hidden="1">
      <c r="A246" s="15" t="s">
        <v>195</v>
      </c>
      <c r="B246" s="19" t="s">
        <v>196</v>
      </c>
      <c r="C246" s="3"/>
      <c r="D246" s="3">
        <v>-102067.1</v>
      </c>
      <c r="E246" s="3">
        <f t="shared" si="6"/>
        <v>-102067.1</v>
      </c>
      <c r="F246" s="3">
        <v>-3066.6</v>
      </c>
      <c r="G246" s="3">
        <f t="shared" si="7"/>
        <v>-105133.70000000001</v>
      </c>
    </row>
    <row r="247" spans="1:7" ht="23.25" customHeight="1">
      <c r="A247" s="13"/>
      <c r="B247" s="40" t="s">
        <v>197</v>
      </c>
      <c r="C247" s="9">
        <f>C9+C160</f>
        <v>4309638.4</v>
      </c>
      <c r="D247" s="9">
        <f>D9+D160</f>
        <v>25358.09999999999</v>
      </c>
      <c r="E247" s="9">
        <f t="shared" si="6"/>
        <v>4334996.5</v>
      </c>
      <c r="F247" s="9">
        <f>F9+F160</f>
        <v>20602.4</v>
      </c>
      <c r="G247" s="9">
        <f>E247+F247</f>
        <v>4355598.9</v>
      </c>
    </row>
  </sheetData>
  <sheetProtection/>
  <mergeCells count="1">
    <mergeCell ref="A5:G5"/>
  </mergeCells>
  <printOptions horizontalCentered="1"/>
  <pageMargins left="0.6692913385826772" right="0.1968503937007874" top="0.36" bottom="0.3937007874015748" header="0.15748031496062992" footer="0.3937007874015748"/>
  <pageSetup fitToHeight="2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2014-04-29T10:05:41Z</cp:lastPrinted>
  <dcterms:created xsi:type="dcterms:W3CDTF">2002-03-11T10:22:12Z</dcterms:created>
  <dcterms:modified xsi:type="dcterms:W3CDTF">2014-04-29T10:06:51Z</dcterms:modified>
  <cp:category/>
  <cp:version/>
  <cp:contentType/>
  <cp:contentStatus/>
</cp:coreProperties>
</file>