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1"/>
  </bookViews>
  <sheets>
    <sheet name="Приложение 1" sheetId="1" r:id="rId1"/>
    <sheet name="Приложение 2" sheetId="2" r:id="rId2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 1'!$7:$9</definedName>
    <definedName name="_xlnm.Print_Titles" localSheetId="1">'Приложение 2'!$7:$9</definedName>
  </definedNames>
  <calcPr fullCalcOnLoad="1"/>
</workbook>
</file>

<file path=xl/sharedStrings.xml><?xml version="1.0" encoding="utf-8"?>
<sst xmlns="http://schemas.openxmlformats.org/spreadsheetml/2006/main" count="990" uniqueCount="508">
  <si>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</si>
  <si>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</si>
  <si>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</si>
  <si>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</si>
  <si>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</si>
  <si>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изменения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</si>
  <si>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</si>
  <si>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</si>
  <si>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</si>
  <si>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</si>
  <si>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</si>
  <si>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</si>
  <si>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</si>
  <si>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</si>
  <si>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2 07 04000 04 0000 180</t>
  </si>
  <si>
    <t>Прочие безвозмездные поступления в бюджеты городских округов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</si>
  <si>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</si>
  <si>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</si>
  <si>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</si>
  <si>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</si>
  <si>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</si>
  <si>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</si>
  <si>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</si>
  <si>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</si>
  <si>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</si>
  <si>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</si>
  <si>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</si>
  <si>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Сумма</t>
  </si>
  <si>
    <t>Приложение 1</t>
  </si>
  <si>
    <t>к решению Березниковской городской Думы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</si>
  <si>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</si>
  <si>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</si>
  <si>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</si>
  <si>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</si>
  <si>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</si>
  <si>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</si>
  <si>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</si>
  <si>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</si>
  <si>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</si>
  <si>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</si>
  <si>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</si>
  <si>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тыс. руб.</t>
  </si>
  <si>
    <t xml:space="preserve">изменения </t>
  </si>
  <si>
    <t>с учетом изменений</t>
  </si>
  <si>
    <t>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</t>
  </si>
  <si>
    <t>1 14 02042 04 0000 410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</si>
  <si>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</si>
  <si>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</si>
  <si>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</si>
  <si>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</si>
  <si>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</si>
  <si>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</si>
  <si>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</si>
  <si>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</si>
  <si>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</si>
  <si>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</si>
  <si>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</si>
  <si>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</si>
  <si>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</si>
  <si>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</si>
  <si>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</si>
  <si>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</si>
  <si>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</si>
  <si>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</si>
  <si>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</si>
  <si>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</si>
  <si>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</si>
  <si>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</si>
  <si>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</si>
  <si>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</si>
  <si>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</si>
  <si>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</si>
  <si>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</si>
  <si>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</si>
  <si>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</si>
  <si>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</si>
  <si>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</si>
  <si>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</si>
  <si>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</si>
  <si>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</si>
  <si>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2 02 02089 04 0002 151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</si>
  <si>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</si>
  <si>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</si>
  <si>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</si>
  <si>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</si>
  <si>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</si>
  <si>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</si>
  <si>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</si>
  <si>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</si>
  <si>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</si>
  <si>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</si>
  <si>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</si>
  <si>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</si>
  <si>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</si>
  <si>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</si>
  <si>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</si>
  <si>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</si>
  <si>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</si>
  <si>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</si>
  <si>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</si>
  <si>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</si>
  <si>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</si>
  <si>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</si>
  <si>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</si>
  <si>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</si>
  <si>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</si>
  <si>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</si>
  <si>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</si>
  <si>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</si>
  <si>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</si>
  <si>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</si>
  <si>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</si>
  <si>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</si>
  <si>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</si>
  <si>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</si>
  <si>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</si>
  <si>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</si>
  <si>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</si>
  <si>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</si>
  <si>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</si>
  <si>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</si>
  <si>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</si>
  <si>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</si>
  <si>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1 09 07032 04 0000 110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</si>
  <si>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</si>
  <si>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</si>
  <si>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</si>
  <si>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</si>
  <si>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</si>
  <si>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</si>
  <si>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</si>
  <si>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</si>
  <si>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1 13 02000 00 0000 130</t>
  </si>
  <si>
    <t xml:space="preserve">Доходы от компенсации затрат государства
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</si>
  <si>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</si>
  <si>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</si>
  <si>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</si>
  <si>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</si>
  <si>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</si>
  <si>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</si>
  <si>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</si>
  <si>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</si>
  <si>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</si>
  <si>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</si>
  <si>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</si>
  <si>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</si>
  <si>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</si>
  <si>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</si>
  <si>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</si>
  <si>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</si>
  <si>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</si>
  <si>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</si>
  <si>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</si>
  <si>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</si>
  <si>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</si>
  <si>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</si>
  <si>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</si>
  <si>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</si>
  <si>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</si>
  <si>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</si>
  <si>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</si>
  <si>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</si>
  <si>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</si>
  <si>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</si>
  <si>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</si>
  <si>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</si>
  <si>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</si>
  <si>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</si>
  <si>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</si>
  <si>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</si>
  <si>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</si>
  <si>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</si>
  <si>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</si>
  <si>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</si>
  <si>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</si>
  <si>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</si>
  <si>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</si>
  <si>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</si>
  <si>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</si>
  <si>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</si>
  <si>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</si>
  <si>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</si>
  <si>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</si>
  <si>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</si>
  <si>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</si>
  <si>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1 06 02010 02 0000 110</t>
  </si>
  <si>
    <t>Налог на имущество организаций по  имуществу,  не входящему в Единую систему газоснабжения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</si>
  <si>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</si>
  <si>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</si>
  <si>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</si>
  <si>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</si>
  <si>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</si>
  <si>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</si>
  <si>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</si>
  <si>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Код бюджетной классификации Российской Федерации</t>
  </si>
  <si>
    <t>Наименование доходов</t>
  </si>
  <si>
    <t>Транспортный налог с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</si>
  <si>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</si>
  <si>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</si>
  <si>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</si>
  <si>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</si>
  <si>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</si>
  <si>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</si>
  <si>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</si>
  <si>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</si>
  <si>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</si>
  <si>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</si>
  <si>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</si>
  <si>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</si>
  <si>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</si>
  <si>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</si>
  <si>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</si>
  <si>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</si>
  <si>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</si>
  <si>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</si>
  <si>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1 08 07130 01 0000 110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</si>
  <si>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</si>
  <si>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</si>
  <si>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</si>
  <si>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</si>
  <si>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</si>
  <si>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</si>
  <si>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</si>
  <si>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</si>
  <si>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</si>
  <si>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</si>
  <si>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</si>
  <si>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</si>
  <si>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</si>
  <si>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</si>
  <si>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</si>
  <si>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</si>
  <si>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</si>
  <si>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</si>
  <si>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</si>
  <si>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</si>
  <si>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</si>
  <si>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</si>
  <si>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</si>
  <si>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</si>
  <si>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</si>
  <si>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</si>
  <si>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</si>
  <si>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</si>
  <si>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</si>
  <si>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</si>
  <si>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</si>
  <si>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</si>
  <si>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</si>
  <si>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</si>
  <si>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</si>
  <si>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</si>
  <si>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</si>
  <si>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</si>
  <si>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</si>
  <si>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</si>
  <si>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</si>
  <si>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</si>
  <si>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</si>
  <si>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</si>
  <si>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</si>
  <si>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</si>
  <si>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</si>
  <si>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</si>
  <si>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</si>
  <si>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</si>
  <si>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</si>
  <si>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</si>
  <si>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</si>
  <si>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</si>
  <si>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</si>
  <si>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</si>
  <si>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Изменения</t>
  </si>
  <si>
    <t>Изменения по отдельным строкам доходов бюджета города Березники 
по группам, подгруппам, статьям классификации доходов бюджета 
на 2014 год</t>
  </si>
  <si>
    <t>Субсидии бюджетам бюджетной системы Российской Федерации (межбюджетные субсидии)</t>
  </si>
  <si>
    <t>1 11 08040 04 0000 120</t>
  </si>
  <si>
    <t>1 11 09000 00 0000 120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</si>
  <si>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</si>
  <si>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</si>
  <si>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</si>
  <si>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</si>
  <si>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</si>
  <si>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</si>
  <si>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1 12 00000 00 0000 000</t>
  </si>
  <si>
    <t>План в редакции РД от 29.04.14 № 655</t>
  </si>
  <si>
    <t>Доходы от продажи земельных участков, находящихся в государственной и муниципальной собственности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</si>
  <si>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</si>
  <si>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</si>
  <si>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</si>
  <si>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</si>
  <si>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</si>
  <si>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</si>
  <si>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</si>
  <si>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</si>
  <si>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Февраль</t>
  </si>
  <si>
    <t>План в редакции РД от 25.02.14 № 635</t>
  </si>
  <si>
    <t>1 12 01050 01 0000 120</t>
  </si>
  <si>
    <t xml:space="preserve">1 12 05000 00 0000 120  </t>
  </si>
  <si>
    <t>Плата за пользование водными объектами</t>
  </si>
  <si>
    <t xml:space="preserve">1 12 05040 04 0000 120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</si>
  <si>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</si>
  <si>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</si>
  <si>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</si>
  <si>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Уточненный план в редакции июльской Думы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</si>
  <si>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</si>
  <si>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</si>
  <si>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</si>
  <si>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</si>
  <si>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</si>
  <si>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</si>
  <si>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</si>
  <si>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</si>
  <si>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</si>
  <si>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</si>
  <si>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</si>
  <si>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</si>
  <si>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1 14 02040 04 0000 410</t>
  </si>
  <si>
    <t>1 14 02043 04 0000 410</t>
  </si>
  <si>
    <t>1 14 02040 04 0000 440</t>
  </si>
  <si>
    <t>1 14 02042 04 0000 440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</si>
  <si>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</si>
  <si>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</si>
  <si>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</si>
  <si>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</si>
  <si>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</si>
  <si>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</si>
  <si>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</si>
  <si>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</si>
  <si>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</si>
  <si>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1 16 00000 00 0000 000</t>
  </si>
  <si>
    <t>ШТРАФЫ, САНКЦИИ, ВОЗМЕЩЕНИЕ УЩЕРБА</t>
  </si>
  <si>
    <t>Уточненный план</t>
  </si>
  <si>
    <t>Приложение 2</t>
  </si>
  <si>
    <t>Изменения по отдельным строкам доходов бюджета города Березники 
по группам, подгруппам, статьям классификации доходов бюджета 
на 2015-2016 годы</t>
  </si>
  <si>
    <t>в тыс. руб.</t>
  </si>
  <si>
    <t>2016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</si>
  <si>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</si>
  <si>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</si>
  <si>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</si>
  <si>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</si>
  <si>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</si>
  <si>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</si>
  <si>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01 06 01 00 04 0000 630</t>
  </si>
  <si>
    <t>Средства от продажи акций и иных форм участия в капитале, находящихся в собственности городского округа</t>
  </si>
  <si>
    <t>ИТОГО:</t>
  </si>
  <si>
    <t>2015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</si>
  <si>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</si>
  <si>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</si>
  <si>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</si>
  <si>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</si>
  <si>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</si>
  <si>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</si>
  <si>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</si>
  <si>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</si>
  <si>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</si>
  <si>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</si>
  <si>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</si>
  <si>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</si>
  <si>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</si>
  <si>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</si>
  <si>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</si>
  <si>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</si>
  <si>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</si>
  <si>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2 02 02156 00 0000 151</t>
  </si>
  <si>
    <t>2 02 02156 04 0000 151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</si>
  <si>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</si>
  <si>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1 08 07110 01 0000 110</t>
  </si>
  <si>
    <t xml:space="preserve">1 09 04052 04 0000 110 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</si>
  <si>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</si>
  <si>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</si>
  <si>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</si>
  <si>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</si>
  <si>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</si>
  <si>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</si>
  <si>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</si>
  <si>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</si>
  <si>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</si>
  <si>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</si>
  <si>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</si>
  <si>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</si>
  <si>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</si>
  <si>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</si>
  <si>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</si>
  <si>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</si>
  <si>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</si>
  <si>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</si>
  <si>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</si>
  <si>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</si>
  <si>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</si>
  <si>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</si>
  <si>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</si>
  <si>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</si>
  <si>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</si>
  <si>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</si>
  <si>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</si>
  <si>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</si>
  <si>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</si>
  <si>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</si>
  <si>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</si>
  <si>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</si>
  <si>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</si>
  <si>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</si>
  <si>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</si>
  <si>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</si>
  <si>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</si>
  <si>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</si>
  <si>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</si>
  <si>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</si>
  <si>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</si>
  <si>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</si>
  <si>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</si>
  <si>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</si>
  <si>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</si>
  <si>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</si>
  <si>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</si>
  <si>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</si>
  <si>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</si>
  <si>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</si>
  <si>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</si>
  <si>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</si>
  <si>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</si>
  <si>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</si>
  <si>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</si>
  <si>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</si>
  <si>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</si>
  <si>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</si>
  <si>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</si>
  <si>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</si>
  <si>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</si>
  <si>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</si>
  <si>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</si>
  <si>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</si>
  <si>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</si>
  <si>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</si>
  <si>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</si>
  <si>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</si>
  <si>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</si>
  <si>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</si>
  <si>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1 05 04010 02 0000 110</t>
  </si>
  <si>
    <t>1 05 04000 02 0000 110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</si>
  <si>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</si>
  <si>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</si>
  <si>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</si>
  <si>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</si>
  <si>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</si>
  <si>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</si>
  <si>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</si>
  <si>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</si>
  <si>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</si>
  <si>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</si>
  <si>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</si>
  <si>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</si>
  <si>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</si>
  <si>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</si>
  <si>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</si>
  <si>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</si>
  <si>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</si>
  <si>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</si>
  <si>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</si>
  <si>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</si>
  <si>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</si>
  <si>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</si>
  <si>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</si>
  <si>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</si>
  <si>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</si>
  <si>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</si>
  <si>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</si>
  <si>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</si>
  <si>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</si>
  <si>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</si>
  <si>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</si>
  <si>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</si>
  <si>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</si>
  <si>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</si>
  <si>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</si>
  <si>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</si>
  <si>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</si>
  <si>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</si>
  <si>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</si>
  <si>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</si>
  <si>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</si>
  <si>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</si>
  <si>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</si>
  <si>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</si>
  <si>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</si>
  <si>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</si>
  <si>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</si>
  <si>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</si>
  <si>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</si>
  <si>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</si>
  <si>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</si>
  <si>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</si>
  <si>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</si>
  <si>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</si>
  <si>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</t>
  </si>
  <si>
    <t>Денежные  взыскания (штрафы) за нарушение законодательства о налогах и  сборах, предусмотренные статьями 116, 118, 119.1,  пунктами 1 и 2 статьи 120, статьями 125,  126,  128,  129, 129.1,  132,  133,  134,  135,  135.1  Налогового кодекса Российской Феде</t>
  </si>
  <si>
    <t>Денежные   взыскания (штрафы) за  нарушение законодательства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</si>
  <si>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</si>
  <si>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</si>
  <si>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</t>
  </si>
  <si>
    <t xml:space="preserve"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</t>
  </si>
  <si>
    <t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</si>
  <si>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</si>
  <si>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</si>
  <si>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</si>
  <si>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</si>
  <si>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</t>
  </si>
  <si>
    <t>от 30 сентября 2014 г. № 701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</si>
</sst>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56" applyFill="1">
      <alignment/>
      <protection/>
    </xf>
    <xf numFmtId="166" fontId="29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0" fontId="31" fillId="0" borderId="10" xfId="56" applyFont="1" applyFill="1" applyBorder="1" applyAlignment="1">
      <alignment horizontal="left" vertical="top"/>
      <protection/>
    </xf>
    <xf numFmtId="0" fontId="32" fillId="0" borderId="10" xfId="56" applyFont="1" applyFill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/>
      <protection/>
    </xf>
    <xf numFmtId="0" fontId="2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25" fillId="0" borderId="0" xfId="56" applyFont="1" applyFill="1" applyBorder="1">
      <alignment/>
      <protection/>
    </xf>
    <xf numFmtId="3" fontId="28" fillId="0" borderId="10" xfId="56" applyNumberFormat="1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horizontal="left" vertical="top" wrapText="1"/>
    </xf>
    <xf numFmtId="3" fontId="31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0" fontId="22" fillId="0" borderId="10" xfId="0" applyFont="1" applyFill="1" applyBorder="1" applyAlignment="1">
      <alignment vertical="top" wrapText="1"/>
    </xf>
    <xf numFmtId="0" fontId="24" fillId="0" borderId="0" xfId="56" applyFont="1" applyFill="1">
      <alignment/>
      <protection/>
    </xf>
    <xf numFmtId="0" fontId="29" fillId="0" borderId="10" xfId="0" applyFont="1" applyFill="1" applyBorder="1" applyAlignment="1">
      <alignment vertical="top" wrapText="1"/>
    </xf>
    <xf numFmtId="0" fontId="28" fillId="0" borderId="10" xfId="56" applyFont="1" applyFill="1" applyBorder="1" applyAlignment="1">
      <alignment horizontal="left" vertical="top"/>
      <protection/>
    </xf>
    <xf numFmtId="0" fontId="30" fillId="0" borderId="0" xfId="56" applyFont="1" applyFill="1">
      <alignment/>
      <protection/>
    </xf>
    <xf numFmtId="0" fontId="19" fillId="0" borderId="0" xfId="56" applyFont="1" applyFill="1">
      <alignment/>
      <protection/>
    </xf>
    <xf numFmtId="3" fontId="32" fillId="0" borderId="10" xfId="56" applyNumberFormat="1" applyFont="1" applyFill="1" applyBorder="1" applyAlignment="1">
      <alignment horizontal="left" vertical="top"/>
      <protection/>
    </xf>
    <xf numFmtId="0" fontId="33" fillId="0" borderId="10" xfId="0" applyFont="1" applyFill="1" applyBorder="1" applyAlignment="1">
      <alignment vertical="top" wrapText="1"/>
    </xf>
    <xf numFmtId="0" fontId="20" fillId="0" borderId="0" xfId="56" applyFont="1" applyFill="1">
      <alignment/>
      <protection/>
    </xf>
    <xf numFmtId="0" fontId="8" fillId="0" borderId="0" xfId="56" applyFont="1" applyFill="1">
      <alignment/>
      <protection/>
    </xf>
    <xf numFmtId="3" fontId="32" fillId="0" borderId="10" xfId="56" applyNumberFormat="1" applyFont="1" applyFill="1" applyBorder="1" applyAlignment="1">
      <alignment horizontal="left" vertical="top"/>
      <protection/>
    </xf>
    <xf numFmtId="0" fontId="33" fillId="0" borderId="10" xfId="0" applyFont="1" applyFill="1" applyBorder="1" applyAlignment="1">
      <alignment horizontal="left" vertical="top" wrapText="1"/>
    </xf>
    <xf numFmtId="3" fontId="28" fillId="0" borderId="10" xfId="56" applyNumberFormat="1" applyFont="1" applyFill="1" applyBorder="1" applyAlignment="1">
      <alignment vertical="top"/>
      <protection/>
    </xf>
    <xf numFmtId="3" fontId="32" fillId="0" borderId="10" xfId="56" applyNumberFormat="1" applyFont="1" applyFill="1" applyBorder="1" applyAlignment="1">
      <alignment vertical="top"/>
      <protection/>
    </xf>
    <xf numFmtId="3" fontId="31" fillId="0" borderId="10" xfId="56" applyNumberFormat="1" applyFont="1" applyFill="1" applyBorder="1" applyAlignment="1">
      <alignment vertical="top"/>
      <protection/>
    </xf>
    <xf numFmtId="0" fontId="29" fillId="0" borderId="10" xfId="0" applyFont="1" applyFill="1" applyBorder="1" applyAlignment="1">
      <alignment vertical="top" wrapText="1"/>
    </xf>
    <xf numFmtId="0" fontId="32" fillId="0" borderId="10" xfId="56" applyFont="1" applyFill="1" applyBorder="1" applyAlignment="1">
      <alignment horizontal="left" vertical="top"/>
      <protection/>
    </xf>
    <xf numFmtId="0" fontId="33" fillId="0" borderId="10" xfId="0" applyFont="1" applyFill="1" applyBorder="1" applyAlignment="1">
      <alignment horizontal="left" vertical="top" wrapText="1"/>
    </xf>
    <xf numFmtId="0" fontId="31" fillId="0" borderId="10" xfId="56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31" fillId="0" borderId="10" xfId="56" applyNumberFormat="1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wrapText="1"/>
    </xf>
    <xf numFmtId="166" fontId="22" fillId="0" borderId="0" xfId="56" applyNumberFormat="1" applyFont="1" applyFill="1" applyAlignment="1">
      <alignment horizontal="right"/>
      <protection/>
    </xf>
    <xf numFmtId="49" fontId="34" fillId="0" borderId="10" xfId="55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right"/>
      <protection/>
    </xf>
    <xf numFmtId="3" fontId="34" fillId="0" borderId="10" xfId="55" applyNumberFormat="1" applyFont="1" applyFill="1" applyBorder="1" applyAlignment="1">
      <alignment horizontal="center" vertical="center" wrapText="1"/>
      <protection/>
    </xf>
    <xf numFmtId="0" fontId="30" fillId="0" borderId="0" xfId="56" applyFont="1" applyFill="1" applyAlignment="1">
      <alignment horizontal="right"/>
      <protection/>
    </xf>
    <xf numFmtId="49" fontId="34" fillId="0" borderId="11" xfId="55" applyNumberFormat="1" applyFont="1" applyFill="1" applyBorder="1" applyAlignment="1">
      <alignment horizontal="center" vertical="center" wrapText="1"/>
      <protection/>
    </xf>
    <xf numFmtId="3" fontId="34" fillId="0" borderId="12" xfId="55" applyNumberFormat="1" applyFont="1" applyFill="1" applyBorder="1" applyAlignment="1">
      <alignment vertical="center" wrapText="1"/>
      <protection/>
    </xf>
    <xf numFmtId="0" fontId="29" fillId="0" borderId="10" xfId="0" applyFont="1" applyFill="1" applyBorder="1" applyAlignment="1">
      <alignment horizontal="left" vertical="top" wrapText="1"/>
    </xf>
    <xf numFmtId="166" fontId="29" fillId="0" borderId="10" xfId="56" applyNumberFormat="1" applyFont="1" applyFill="1" applyBorder="1" applyAlignment="1">
      <alignment vertical="top"/>
      <protection/>
    </xf>
    <xf numFmtId="0" fontId="8" fillId="18" borderId="10" xfId="56" applyFill="1" applyBorder="1">
      <alignment/>
      <protection/>
    </xf>
    <xf numFmtId="0" fontId="19" fillId="18" borderId="10" xfId="56" applyFont="1" applyFill="1" applyBorder="1">
      <alignment/>
      <protection/>
    </xf>
    <xf numFmtId="0" fontId="8" fillId="18" borderId="0" xfId="56" applyFill="1">
      <alignment/>
      <protection/>
    </xf>
    <xf numFmtId="166" fontId="29" fillId="18" borderId="0" xfId="56" applyNumberFormat="1" applyFont="1" applyFill="1" applyBorder="1" applyAlignment="1">
      <alignment/>
      <protection/>
    </xf>
    <xf numFmtId="3" fontId="26" fillId="0" borderId="13" xfId="56" applyNumberFormat="1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3" fontId="34" fillId="0" borderId="14" xfId="55" applyNumberFormat="1" applyFont="1" applyFill="1" applyBorder="1" applyAlignment="1">
      <alignment horizontal="center" vertical="center" wrapText="1"/>
      <protection/>
    </xf>
    <xf numFmtId="3" fontId="34" fillId="0" borderId="15" xfId="55" applyNumberFormat="1" applyFont="1" applyFill="1" applyBorder="1" applyAlignment="1">
      <alignment horizontal="center" vertical="center" wrapText="1"/>
      <protection/>
    </xf>
    <xf numFmtId="3" fontId="34" fillId="0" borderId="10" xfId="56" applyNumberFormat="1" applyFont="1" applyFill="1" applyBorder="1" applyAlignment="1">
      <alignment horizontal="center" vertical="center" wrapText="1"/>
      <protection/>
    </xf>
    <xf numFmtId="3" fontId="34" fillId="0" borderId="12" xfId="55" applyNumberFormat="1" applyFont="1" applyFill="1" applyBorder="1" applyAlignment="1">
      <alignment horizontal="center" vertical="center" wrapText="1"/>
      <protection/>
    </xf>
    <xf numFmtId="3" fontId="34" fillId="0" borderId="11" xfId="55" applyNumberFormat="1" applyFont="1" applyFill="1" applyBorder="1" applyAlignment="1">
      <alignment horizontal="center" vertical="center" wrapText="1"/>
      <protection/>
    </xf>
    <xf numFmtId="49" fontId="34" fillId="0" borderId="10" xfId="55" applyNumberFormat="1" applyFont="1" applyFill="1" applyBorder="1" applyAlignment="1">
      <alignment horizontal="center" vertical="center" wrapText="1"/>
      <protection/>
    </xf>
    <xf numFmtId="3" fontId="34" fillId="0" borderId="13" xfId="56" applyNumberFormat="1" applyFont="1" applyFill="1" applyBorder="1" applyAlignment="1">
      <alignment horizontal="center" vertical="center" wrapText="1"/>
      <protection/>
    </xf>
    <xf numFmtId="3" fontId="34" fillId="0" borderId="16" xfId="56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"/>
  <sheetViews>
    <sheetView zoomScaleSheetLayoutView="100" zoomScalePageLayoutView="0" workbookViewId="0" topLeftCell="A1">
      <selection activeCell="P5" sqref="P5"/>
    </sheetView>
  </sheetViews>
  <sheetFormatPr defaultColWidth="9.140625" defaultRowHeight="12.75"/>
  <cols>
    <col min="1" max="1" width="17.8515625" style="1" customWidth="1"/>
    <col min="2" max="2" width="59.57421875" style="1" customWidth="1"/>
    <col min="3" max="3" width="10.421875" style="1" hidden="1" customWidth="1"/>
    <col min="4" max="4" width="9.140625" style="1" hidden="1" customWidth="1"/>
    <col min="5" max="5" width="10.421875" style="1" hidden="1" customWidth="1"/>
    <col min="6" max="6" width="9.8515625" style="1" hidden="1" customWidth="1"/>
    <col min="7" max="7" width="10.421875" style="1" hidden="1" customWidth="1"/>
    <col min="8" max="8" width="9.140625" style="1" hidden="1" customWidth="1"/>
    <col min="9" max="9" width="10.28125" style="1" hidden="1" customWidth="1"/>
    <col min="10" max="10" width="9.140625" style="1" hidden="1" customWidth="1"/>
    <col min="11" max="11" width="10.8515625" style="1" hidden="1" customWidth="1"/>
    <col min="12" max="12" width="12.00390625" style="1" hidden="1" customWidth="1"/>
    <col min="13" max="13" width="9.140625" style="1" customWidth="1"/>
    <col min="14" max="14" width="10.140625" style="1" customWidth="1"/>
    <col min="15" max="16384" width="9.140625" style="1" customWidth="1"/>
  </cols>
  <sheetData>
    <row r="1" spans="12:14" ht="12.75">
      <c r="L1" s="45"/>
      <c r="N1" s="45" t="s">
        <v>28</v>
      </c>
    </row>
    <row r="2" spans="12:14" ht="12.75">
      <c r="L2" s="45"/>
      <c r="N2" s="45" t="s">
        <v>29</v>
      </c>
    </row>
    <row r="3" spans="12:14" ht="12.75">
      <c r="L3" s="45"/>
      <c r="N3" s="45" t="s">
        <v>507</v>
      </c>
    </row>
    <row r="4" ht="37.5" customHeight="1">
      <c r="E4" s="43"/>
    </row>
    <row r="5" spans="1:14" s="20" customFormat="1" ht="50.25" customHeight="1">
      <c r="A5" s="55" t="s">
        <v>273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33" customHeight="1">
      <c r="A6" s="12"/>
      <c r="B6" s="12"/>
      <c r="N6" s="41" t="s">
        <v>41</v>
      </c>
    </row>
    <row r="7" spans="1:14" ht="15.75" customHeight="1">
      <c r="A7" s="58" t="s">
        <v>194</v>
      </c>
      <c r="B7" s="58" t="s">
        <v>195</v>
      </c>
      <c r="H7" s="47"/>
      <c r="I7" s="56" t="s">
        <v>331</v>
      </c>
      <c r="K7" s="47" t="s">
        <v>27</v>
      </c>
      <c r="L7" s="56" t="s">
        <v>303</v>
      </c>
      <c r="M7" s="59" t="s">
        <v>27</v>
      </c>
      <c r="N7" s="60"/>
    </row>
    <row r="8" spans="1:14" ht="45" customHeight="1">
      <c r="A8" s="58"/>
      <c r="B8" s="58"/>
      <c r="C8" s="46" t="s">
        <v>27</v>
      </c>
      <c r="D8" s="44" t="s">
        <v>294</v>
      </c>
      <c r="E8" s="42" t="s">
        <v>295</v>
      </c>
      <c r="F8" s="44" t="s">
        <v>272</v>
      </c>
      <c r="G8" s="42" t="s">
        <v>284</v>
      </c>
      <c r="H8" s="44"/>
      <c r="I8" s="57"/>
      <c r="K8" s="44"/>
      <c r="L8" s="57"/>
      <c r="M8" s="44" t="s">
        <v>42</v>
      </c>
      <c r="N8" s="44" t="s">
        <v>43</v>
      </c>
    </row>
    <row r="9" spans="1:14" s="18" customFormat="1" ht="15.75" customHeight="1">
      <c r="A9" s="54">
        <v>1</v>
      </c>
      <c r="B9" s="54">
        <v>2</v>
      </c>
      <c r="C9" s="54"/>
      <c r="F9" s="54">
        <v>3</v>
      </c>
      <c r="G9" s="54">
        <v>4</v>
      </c>
      <c r="H9" s="54">
        <v>3</v>
      </c>
      <c r="I9" s="54"/>
      <c r="K9" s="54">
        <v>3</v>
      </c>
      <c r="L9" s="54"/>
      <c r="M9" s="54">
        <v>3</v>
      </c>
      <c r="N9" s="54">
        <v>4</v>
      </c>
    </row>
    <row r="10" spans="1:14" s="18" customFormat="1" ht="19.5" customHeight="1">
      <c r="A10" s="13" t="s">
        <v>154</v>
      </c>
      <c r="B10" s="21" t="s">
        <v>155</v>
      </c>
      <c r="C10" s="2">
        <f>C11+C23+C32+C46+C56+C70+C92+C110+C122+C125+C156+C102+C17</f>
        <v>1784559.9000000001</v>
      </c>
      <c r="D10" s="2">
        <f>D11+D23+D32+D46+D56+D70+D92+D110+D122+D125+D156+D102+D17</f>
        <v>118816.29999999999</v>
      </c>
      <c r="E10" s="2">
        <f aca="true" t="shared" si="0" ref="E10:E41">C10+D10</f>
        <v>1903376.2000000002</v>
      </c>
      <c r="F10" s="2">
        <f>F11+F23+F32+F46+F56+F70+F92+F110+F122+F125+F156+F102+F17</f>
        <v>511.5</v>
      </c>
      <c r="G10" s="2">
        <f aca="true" t="shared" si="1" ref="G10:G73">E10+F10</f>
        <v>1903887.7000000002</v>
      </c>
      <c r="H10" s="2">
        <f>H11+H23+H32+H46+H56+H70+H92+H110+H122+H125+H156+H102+H17</f>
        <v>4929.9</v>
      </c>
      <c r="I10" s="2">
        <f aca="true" t="shared" si="2" ref="I10:I73">G10+H10</f>
        <v>1908817.6</v>
      </c>
      <c r="J10" s="2">
        <f>J11+J23+J32+J46+J56+J70+J92+J110+J122+J125+J156+J102+J17</f>
        <v>0</v>
      </c>
      <c r="K10" s="2">
        <f>K11+K23+K32+K46+K56+K70+K92+K110+K122+K125+K156+K102+K17</f>
        <v>17310.5</v>
      </c>
      <c r="L10" s="2">
        <f>I10+K10</f>
        <v>1926128.1</v>
      </c>
      <c r="M10" s="2">
        <f>M11+M23+M32+M46+M56+M70+M92+M110+M122+M125+M156+M102+M17</f>
        <v>27023.899999999998</v>
      </c>
      <c r="N10" s="2">
        <f>L10+M10</f>
        <v>1953152</v>
      </c>
    </row>
    <row r="11" spans="1:14" s="18" customFormat="1" ht="12.75" hidden="1">
      <c r="A11" s="7" t="s">
        <v>156</v>
      </c>
      <c r="B11" s="16" t="s">
        <v>157</v>
      </c>
      <c r="C11" s="3">
        <f>C12</f>
        <v>935136</v>
      </c>
      <c r="D11" s="3">
        <f>D12</f>
        <v>0</v>
      </c>
      <c r="E11" s="3">
        <f t="shared" si="0"/>
        <v>935136</v>
      </c>
      <c r="F11" s="3">
        <f>F12</f>
        <v>0</v>
      </c>
      <c r="G11" s="3">
        <f t="shared" si="1"/>
        <v>935136</v>
      </c>
      <c r="H11" s="3">
        <f>H12</f>
        <v>0</v>
      </c>
      <c r="I11" s="3">
        <f t="shared" si="2"/>
        <v>935136</v>
      </c>
      <c r="J11" s="3">
        <f>J12</f>
        <v>0</v>
      </c>
      <c r="K11" s="3">
        <f>K12</f>
        <v>17437</v>
      </c>
      <c r="L11" s="3">
        <f aca="true" t="shared" si="3" ref="L11:L74">I11+K11</f>
        <v>952573</v>
      </c>
      <c r="M11" s="3">
        <f>M12</f>
        <v>0</v>
      </c>
      <c r="N11" s="3">
        <f aca="true" t="shared" si="4" ref="N11:N74">L11+M11</f>
        <v>952573</v>
      </c>
    </row>
    <row r="12" spans="1:14" s="23" customFormat="1" ht="12.75" hidden="1">
      <c r="A12" s="15" t="s">
        <v>158</v>
      </c>
      <c r="B12" s="19" t="s">
        <v>159</v>
      </c>
      <c r="C12" s="3">
        <f>C13+C14+C16+C15</f>
        <v>935136</v>
      </c>
      <c r="D12" s="3">
        <f>D13+D14+D16+D15</f>
        <v>0</v>
      </c>
      <c r="E12" s="3">
        <f t="shared" si="0"/>
        <v>935136</v>
      </c>
      <c r="F12" s="3">
        <f>F13+F14+F16+F15</f>
        <v>0</v>
      </c>
      <c r="G12" s="3">
        <f t="shared" si="1"/>
        <v>935136</v>
      </c>
      <c r="H12" s="3">
        <f>H13+H14+H16+H15</f>
        <v>0</v>
      </c>
      <c r="I12" s="3">
        <f t="shared" si="2"/>
        <v>935136</v>
      </c>
      <c r="J12" s="3">
        <f>J13+J14+J16+J15</f>
        <v>0</v>
      </c>
      <c r="K12" s="3">
        <f>K13+K14+K16+K15</f>
        <v>17437</v>
      </c>
      <c r="L12" s="3">
        <f t="shared" si="3"/>
        <v>952573</v>
      </c>
      <c r="M12" s="3">
        <f>M13+M14+M16+M15</f>
        <v>0</v>
      </c>
      <c r="N12" s="3">
        <f t="shared" si="4"/>
        <v>952573</v>
      </c>
    </row>
    <row r="13" spans="1:14" s="28" customFormat="1" ht="54" customHeight="1" hidden="1">
      <c r="A13" s="15" t="s">
        <v>160</v>
      </c>
      <c r="B13" s="19" t="s">
        <v>476</v>
      </c>
      <c r="C13" s="3">
        <v>898288.2</v>
      </c>
      <c r="D13" s="3"/>
      <c r="E13" s="3">
        <f t="shared" si="0"/>
        <v>898288.2</v>
      </c>
      <c r="F13" s="3"/>
      <c r="G13" s="3">
        <f t="shared" si="1"/>
        <v>898288.2</v>
      </c>
      <c r="H13" s="3"/>
      <c r="I13" s="3">
        <f t="shared" si="2"/>
        <v>898288.2</v>
      </c>
      <c r="J13" s="3"/>
      <c r="K13" s="3">
        <v>17437</v>
      </c>
      <c r="L13" s="3">
        <f t="shared" si="3"/>
        <v>915725.2</v>
      </c>
      <c r="M13" s="3"/>
      <c r="N13" s="3">
        <f t="shared" si="4"/>
        <v>915725.2</v>
      </c>
    </row>
    <row r="14" spans="1:14" s="28" customFormat="1" ht="78" customHeight="1" hidden="1">
      <c r="A14" s="15" t="s">
        <v>161</v>
      </c>
      <c r="B14" s="19" t="s">
        <v>477</v>
      </c>
      <c r="C14" s="3">
        <v>3200</v>
      </c>
      <c r="D14" s="3"/>
      <c r="E14" s="3">
        <f t="shared" si="0"/>
        <v>3200</v>
      </c>
      <c r="F14" s="3"/>
      <c r="G14" s="3">
        <f t="shared" si="1"/>
        <v>3200</v>
      </c>
      <c r="H14" s="3"/>
      <c r="I14" s="3">
        <f t="shared" si="2"/>
        <v>3200</v>
      </c>
      <c r="J14" s="3"/>
      <c r="K14" s="3"/>
      <c r="L14" s="3">
        <f t="shared" si="3"/>
        <v>3200</v>
      </c>
      <c r="M14" s="3"/>
      <c r="N14" s="3">
        <f t="shared" si="4"/>
        <v>3200</v>
      </c>
    </row>
    <row r="15" spans="1:14" s="28" customFormat="1" ht="27.75" customHeight="1" hidden="1">
      <c r="A15" s="15" t="s">
        <v>162</v>
      </c>
      <c r="B15" s="19" t="s">
        <v>163</v>
      </c>
      <c r="C15" s="3">
        <v>33347.8</v>
      </c>
      <c r="D15" s="3"/>
      <c r="E15" s="3">
        <f t="shared" si="0"/>
        <v>33347.8</v>
      </c>
      <c r="F15" s="3"/>
      <c r="G15" s="3">
        <f t="shared" si="1"/>
        <v>33347.8</v>
      </c>
      <c r="H15" s="3"/>
      <c r="I15" s="3">
        <f t="shared" si="2"/>
        <v>33347.8</v>
      </c>
      <c r="J15" s="3"/>
      <c r="K15" s="3"/>
      <c r="L15" s="3">
        <f t="shared" si="3"/>
        <v>33347.8</v>
      </c>
      <c r="M15" s="3"/>
      <c r="N15" s="3">
        <f t="shared" si="4"/>
        <v>33347.8</v>
      </c>
    </row>
    <row r="16" spans="1:14" s="28" customFormat="1" ht="54.75" customHeight="1" hidden="1">
      <c r="A16" s="15" t="s">
        <v>164</v>
      </c>
      <c r="B16" s="19" t="s">
        <v>478</v>
      </c>
      <c r="C16" s="3">
        <v>300</v>
      </c>
      <c r="D16" s="3"/>
      <c r="E16" s="3">
        <f t="shared" si="0"/>
        <v>300</v>
      </c>
      <c r="F16" s="3"/>
      <c r="G16" s="3">
        <f t="shared" si="1"/>
        <v>300</v>
      </c>
      <c r="H16" s="3"/>
      <c r="I16" s="3">
        <f t="shared" si="2"/>
        <v>300</v>
      </c>
      <c r="J16" s="3"/>
      <c r="K16" s="3"/>
      <c r="L16" s="3">
        <f t="shared" si="3"/>
        <v>300</v>
      </c>
      <c r="M16" s="3"/>
      <c r="N16" s="3">
        <f t="shared" si="4"/>
        <v>300</v>
      </c>
    </row>
    <row r="17" spans="1:14" s="28" customFormat="1" ht="25.5" hidden="1">
      <c r="A17" s="15" t="s">
        <v>49</v>
      </c>
      <c r="B17" s="16" t="s">
        <v>50</v>
      </c>
      <c r="C17" s="3">
        <f>C18</f>
        <v>6837.599999999999</v>
      </c>
      <c r="D17" s="3">
        <f>D18</f>
        <v>0</v>
      </c>
      <c r="E17" s="3">
        <f t="shared" si="0"/>
        <v>6837.599999999999</v>
      </c>
      <c r="F17" s="3">
        <f>F18</f>
        <v>0</v>
      </c>
      <c r="G17" s="3">
        <f t="shared" si="1"/>
        <v>6837.599999999999</v>
      </c>
      <c r="H17" s="3">
        <f>H18</f>
        <v>0</v>
      </c>
      <c r="I17" s="3">
        <f t="shared" si="2"/>
        <v>6837.599999999999</v>
      </c>
      <c r="J17" s="3">
        <f>J18</f>
        <v>0</v>
      </c>
      <c r="K17" s="3">
        <f>K18</f>
        <v>0</v>
      </c>
      <c r="L17" s="3">
        <f t="shared" si="3"/>
        <v>6837.599999999999</v>
      </c>
      <c r="M17" s="3">
        <f>M18</f>
        <v>0</v>
      </c>
      <c r="N17" s="3">
        <f t="shared" si="4"/>
        <v>6837.599999999999</v>
      </c>
    </row>
    <row r="18" spans="1:14" s="27" customFormat="1" ht="25.5" hidden="1">
      <c r="A18" s="25" t="s">
        <v>51</v>
      </c>
      <c r="B18" s="26" t="s">
        <v>52</v>
      </c>
      <c r="C18" s="4">
        <f>C19+C20+C21+C22</f>
        <v>6837.599999999999</v>
      </c>
      <c r="D18" s="4">
        <f>D19+D20+D21+D22</f>
        <v>0</v>
      </c>
      <c r="E18" s="4">
        <f t="shared" si="0"/>
        <v>6837.599999999999</v>
      </c>
      <c r="F18" s="4">
        <f>F19+F20+F21+F22</f>
        <v>0</v>
      </c>
      <c r="G18" s="4">
        <f t="shared" si="1"/>
        <v>6837.599999999999</v>
      </c>
      <c r="H18" s="4">
        <f>H19+H20+H21+H22</f>
        <v>0</v>
      </c>
      <c r="I18" s="4">
        <f t="shared" si="2"/>
        <v>6837.599999999999</v>
      </c>
      <c r="J18" s="4">
        <f>J19+J20+J21+J22</f>
        <v>0</v>
      </c>
      <c r="K18" s="4">
        <f>K19+K20+K21+K22</f>
        <v>0</v>
      </c>
      <c r="L18" s="4">
        <f t="shared" si="3"/>
        <v>6837.599999999999</v>
      </c>
      <c r="M18" s="4">
        <f>M19+M20+M21+M22</f>
        <v>0</v>
      </c>
      <c r="N18" s="4">
        <f t="shared" si="4"/>
        <v>6837.599999999999</v>
      </c>
    </row>
    <row r="19" spans="1:14" s="28" customFormat="1" ht="51" hidden="1">
      <c r="A19" s="15" t="s">
        <v>30</v>
      </c>
      <c r="B19" s="19" t="s">
        <v>34</v>
      </c>
      <c r="C19" s="3">
        <v>2921</v>
      </c>
      <c r="D19" s="3"/>
      <c r="E19" s="3">
        <f t="shared" si="0"/>
        <v>2921</v>
      </c>
      <c r="F19" s="3"/>
      <c r="G19" s="3">
        <f t="shared" si="1"/>
        <v>2921</v>
      </c>
      <c r="H19" s="3"/>
      <c r="I19" s="3">
        <f t="shared" si="2"/>
        <v>2921</v>
      </c>
      <c r="J19" s="3"/>
      <c r="K19" s="3"/>
      <c r="L19" s="3">
        <f t="shared" si="3"/>
        <v>2921</v>
      </c>
      <c r="M19" s="3"/>
      <c r="N19" s="3">
        <f t="shared" si="4"/>
        <v>2921</v>
      </c>
    </row>
    <row r="20" spans="1:14" s="28" customFormat="1" ht="63.75" hidden="1">
      <c r="A20" s="15" t="s">
        <v>31</v>
      </c>
      <c r="B20" s="19" t="s">
        <v>479</v>
      </c>
      <c r="C20" s="3">
        <v>55.5</v>
      </c>
      <c r="D20" s="3"/>
      <c r="E20" s="3">
        <f t="shared" si="0"/>
        <v>55.5</v>
      </c>
      <c r="F20" s="3"/>
      <c r="G20" s="3">
        <f t="shared" si="1"/>
        <v>55.5</v>
      </c>
      <c r="H20" s="3"/>
      <c r="I20" s="3">
        <f t="shared" si="2"/>
        <v>55.5</v>
      </c>
      <c r="J20" s="3"/>
      <c r="K20" s="3"/>
      <c r="L20" s="3">
        <f t="shared" si="3"/>
        <v>55.5</v>
      </c>
      <c r="M20" s="3"/>
      <c r="N20" s="3">
        <f t="shared" si="4"/>
        <v>55.5</v>
      </c>
    </row>
    <row r="21" spans="1:14" s="28" customFormat="1" ht="51" hidden="1">
      <c r="A21" s="15" t="s">
        <v>32</v>
      </c>
      <c r="B21" s="19" t="s">
        <v>39</v>
      </c>
      <c r="C21" s="3">
        <v>3609.2</v>
      </c>
      <c r="D21" s="3"/>
      <c r="E21" s="3">
        <f t="shared" si="0"/>
        <v>3609.2</v>
      </c>
      <c r="F21" s="3"/>
      <c r="G21" s="3">
        <f t="shared" si="1"/>
        <v>3609.2</v>
      </c>
      <c r="H21" s="3"/>
      <c r="I21" s="3">
        <f t="shared" si="2"/>
        <v>3609.2</v>
      </c>
      <c r="J21" s="3"/>
      <c r="K21" s="3"/>
      <c r="L21" s="3">
        <f t="shared" si="3"/>
        <v>3609.2</v>
      </c>
      <c r="M21" s="3"/>
      <c r="N21" s="3">
        <f t="shared" si="4"/>
        <v>3609.2</v>
      </c>
    </row>
    <row r="22" spans="1:14" s="28" customFormat="1" ht="51" hidden="1">
      <c r="A22" s="15" t="s">
        <v>33</v>
      </c>
      <c r="B22" s="19" t="s">
        <v>40</v>
      </c>
      <c r="C22" s="3">
        <v>251.9</v>
      </c>
      <c r="D22" s="3"/>
      <c r="E22" s="3">
        <f t="shared" si="0"/>
        <v>251.9</v>
      </c>
      <c r="F22" s="3"/>
      <c r="G22" s="3">
        <f t="shared" si="1"/>
        <v>251.9</v>
      </c>
      <c r="H22" s="3"/>
      <c r="I22" s="3">
        <f t="shared" si="2"/>
        <v>251.9</v>
      </c>
      <c r="J22" s="3"/>
      <c r="K22" s="3"/>
      <c r="L22" s="3">
        <f t="shared" si="3"/>
        <v>251.9</v>
      </c>
      <c r="M22" s="3"/>
      <c r="N22" s="3">
        <f t="shared" si="4"/>
        <v>251.9</v>
      </c>
    </row>
    <row r="23" spans="1:14" s="28" customFormat="1" ht="15" customHeight="1" hidden="1">
      <c r="A23" s="15" t="s">
        <v>165</v>
      </c>
      <c r="B23" s="16" t="s">
        <v>166</v>
      </c>
      <c r="C23" s="3">
        <f>C24+C27+C30</f>
        <v>97767</v>
      </c>
      <c r="D23" s="3">
        <f>D24+D27+D30</f>
        <v>0</v>
      </c>
      <c r="E23" s="3">
        <f t="shared" si="0"/>
        <v>97767</v>
      </c>
      <c r="F23" s="3">
        <f>F24+F27+F30</f>
        <v>0</v>
      </c>
      <c r="G23" s="3">
        <f t="shared" si="1"/>
        <v>97767</v>
      </c>
      <c r="H23" s="3">
        <f>H24+H27+H30</f>
        <v>0</v>
      </c>
      <c r="I23" s="3">
        <f t="shared" si="2"/>
        <v>97767</v>
      </c>
      <c r="J23" s="3">
        <f>J24+J27+J30</f>
        <v>0</v>
      </c>
      <c r="K23" s="3">
        <f>K24+K27+K30</f>
        <v>0</v>
      </c>
      <c r="L23" s="3">
        <f t="shared" si="3"/>
        <v>97767</v>
      </c>
      <c r="M23" s="3">
        <f>M24+M27+M30</f>
        <v>0</v>
      </c>
      <c r="N23" s="3">
        <f t="shared" si="4"/>
        <v>97767</v>
      </c>
    </row>
    <row r="24" spans="1:14" s="28" customFormat="1" ht="14.25" customHeight="1" hidden="1">
      <c r="A24" s="25" t="s">
        <v>167</v>
      </c>
      <c r="B24" s="26" t="s">
        <v>168</v>
      </c>
      <c r="C24" s="4">
        <f>C25+C26</f>
        <v>95750</v>
      </c>
      <c r="D24" s="4">
        <f>D25+D26</f>
        <v>0</v>
      </c>
      <c r="E24" s="4">
        <f t="shared" si="0"/>
        <v>95750</v>
      </c>
      <c r="F24" s="4">
        <f>F25+F26</f>
        <v>0</v>
      </c>
      <c r="G24" s="4">
        <f t="shared" si="1"/>
        <v>95750</v>
      </c>
      <c r="H24" s="4">
        <f>H25+H26</f>
        <v>0</v>
      </c>
      <c r="I24" s="4">
        <f t="shared" si="2"/>
        <v>95750</v>
      </c>
      <c r="J24" s="4">
        <f>J25+J26</f>
        <v>0</v>
      </c>
      <c r="K24" s="4">
        <f>K25+K26</f>
        <v>0</v>
      </c>
      <c r="L24" s="4">
        <f t="shared" si="3"/>
        <v>95750</v>
      </c>
      <c r="M24" s="4">
        <f>M25+M26</f>
        <v>0</v>
      </c>
      <c r="N24" s="4">
        <f t="shared" si="4"/>
        <v>95750</v>
      </c>
    </row>
    <row r="25" spans="1:14" s="28" customFormat="1" ht="17.25" customHeight="1" hidden="1">
      <c r="A25" s="15" t="s">
        <v>169</v>
      </c>
      <c r="B25" s="19" t="s">
        <v>168</v>
      </c>
      <c r="C25" s="5">
        <v>95700</v>
      </c>
      <c r="D25" s="5"/>
      <c r="E25" s="5">
        <f t="shared" si="0"/>
        <v>95700</v>
      </c>
      <c r="F25" s="5"/>
      <c r="G25" s="5">
        <f t="shared" si="1"/>
        <v>95700</v>
      </c>
      <c r="H25" s="5"/>
      <c r="I25" s="5">
        <f t="shared" si="2"/>
        <v>95700</v>
      </c>
      <c r="J25" s="5"/>
      <c r="K25" s="5"/>
      <c r="L25" s="5">
        <f t="shared" si="3"/>
        <v>95700</v>
      </c>
      <c r="M25" s="5"/>
      <c r="N25" s="5">
        <f t="shared" si="4"/>
        <v>95700</v>
      </c>
    </row>
    <row r="26" spans="1:14" s="28" customFormat="1" ht="25.5" hidden="1">
      <c r="A26" s="15" t="s">
        <v>170</v>
      </c>
      <c r="B26" s="19" t="s">
        <v>171</v>
      </c>
      <c r="C26" s="5">
        <v>50</v>
      </c>
      <c r="D26" s="5"/>
      <c r="E26" s="5">
        <f t="shared" si="0"/>
        <v>50</v>
      </c>
      <c r="F26" s="5"/>
      <c r="G26" s="5">
        <f t="shared" si="1"/>
        <v>50</v>
      </c>
      <c r="H26" s="5"/>
      <c r="I26" s="5">
        <f t="shared" si="2"/>
        <v>50</v>
      </c>
      <c r="J26" s="5"/>
      <c r="K26" s="5"/>
      <c r="L26" s="5">
        <f t="shared" si="3"/>
        <v>50</v>
      </c>
      <c r="M26" s="5"/>
      <c r="N26" s="5">
        <f t="shared" si="4"/>
        <v>50</v>
      </c>
    </row>
    <row r="27" spans="1:14" s="28" customFormat="1" ht="12.75" hidden="1">
      <c r="A27" s="25" t="s">
        <v>172</v>
      </c>
      <c r="B27" s="26" t="s">
        <v>173</v>
      </c>
      <c r="C27" s="4">
        <f>C28+C29</f>
        <v>17</v>
      </c>
      <c r="D27" s="4">
        <f>D28+D29</f>
        <v>0</v>
      </c>
      <c r="E27" s="4">
        <f t="shared" si="0"/>
        <v>17</v>
      </c>
      <c r="F27" s="4">
        <f>F28+F29</f>
        <v>0</v>
      </c>
      <c r="G27" s="4">
        <f t="shared" si="1"/>
        <v>17</v>
      </c>
      <c r="H27" s="4">
        <f>H28+H29</f>
        <v>0</v>
      </c>
      <c r="I27" s="4">
        <f t="shared" si="2"/>
        <v>17</v>
      </c>
      <c r="J27" s="4">
        <f>J28+J29</f>
        <v>0</v>
      </c>
      <c r="K27" s="4">
        <f>K28+K29</f>
        <v>0</v>
      </c>
      <c r="L27" s="4">
        <f t="shared" si="3"/>
        <v>17</v>
      </c>
      <c r="M27" s="4">
        <f>M28+M29</f>
        <v>0</v>
      </c>
      <c r="N27" s="4">
        <f t="shared" si="4"/>
        <v>17</v>
      </c>
    </row>
    <row r="28" spans="1:14" s="28" customFormat="1" ht="12.75" hidden="1">
      <c r="A28" s="15" t="s">
        <v>174</v>
      </c>
      <c r="B28" s="19" t="s">
        <v>173</v>
      </c>
      <c r="C28" s="4">
        <v>17</v>
      </c>
      <c r="D28" s="4">
        <v>0</v>
      </c>
      <c r="E28" s="4">
        <f t="shared" si="0"/>
        <v>17</v>
      </c>
      <c r="F28" s="4">
        <v>0</v>
      </c>
      <c r="G28" s="4">
        <f t="shared" si="1"/>
        <v>17</v>
      </c>
      <c r="H28" s="4">
        <v>0</v>
      </c>
      <c r="I28" s="4">
        <f t="shared" si="2"/>
        <v>17</v>
      </c>
      <c r="J28" s="4">
        <v>0</v>
      </c>
      <c r="K28" s="4">
        <v>0</v>
      </c>
      <c r="L28" s="4">
        <f t="shared" si="3"/>
        <v>17</v>
      </c>
      <c r="M28" s="4">
        <v>0</v>
      </c>
      <c r="N28" s="4">
        <f t="shared" si="4"/>
        <v>17</v>
      </c>
    </row>
    <row r="29" spans="1:14" s="28" customFormat="1" ht="25.5" hidden="1">
      <c r="A29" s="15" t="s">
        <v>175</v>
      </c>
      <c r="B29" s="19" t="s">
        <v>176</v>
      </c>
      <c r="C29" s="4">
        <v>0</v>
      </c>
      <c r="D29" s="4">
        <v>0</v>
      </c>
      <c r="E29" s="4">
        <f t="shared" si="0"/>
        <v>0</v>
      </c>
      <c r="F29" s="4">
        <v>0</v>
      </c>
      <c r="G29" s="4">
        <f t="shared" si="1"/>
        <v>0</v>
      </c>
      <c r="H29" s="4">
        <v>0</v>
      </c>
      <c r="I29" s="4">
        <f t="shared" si="2"/>
        <v>0</v>
      </c>
      <c r="J29" s="4">
        <v>0</v>
      </c>
      <c r="K29" s="4">
        <v>0</v>
      </c>
      <c r="L29" s="4">
        <f t="shared" si="3"/>
        <v>0</v>
      </c>
      <c r="M29" s="4">
        <v>0</v>
      </c>
      <c r="N29" s="4">
        <f t="shared" si="4"/>
        <v>0</v>
      </c>
    </row>
    <row r="30" spans="1:14" s="28" customFormat="1" ht="25.5" hidden="1">
      <c r="A30" s="25" t="s">
        <v>439</v>
      </c>
      <c r="B30" s="26" t="s">
        <v>124</v>
      </c>
      <c r="C30" s="4">
        <f>C31</f>
        <v>2000</v>
      </c>
      <c r="D30" s="4">
        <f>D31</f>
        <v>0</v>
      </c>
      <c r="E30" s="4">
        <f t="shared" si="0"/>
        <v>2000</v>
      </c>
      <c r="F30" s="4">
        <f>F31</f>
        <v>0</v>
      </c>
      <c r="G30" s="4">
        <f t="shared" si="1"/>
        <v>2000</v>
      </c>
      <c r="H30" s="4">
        <f>H31</f>
        <v>0</v>
      </c>
      <c r="I30" s="4">
        <f t="shared" si="2"/>
        <v>2000</v>
      </c>
      <c r="J30" s="4">
        <f>J31</f>
        <v>0</v>
      </c>
      <c r="K30" s="4">
        <f>K31</f>
        <v>0</v>
      </c>
      <c r="L30" s="4">
        <f t="shared" si="3"/>
        <v>2000</v>
      </c>
      <c r="M30" s="4">
        <f>M31</f>
        <v>0</v>
      </c>
      <c r="N30" s="4">
        <f t="shared" si="4"/>
        <v>2000</v>
      </c>
    </row>
    <row r="31" spans="1:14" s="28" customFormat="1" ht="25.5" hidden="1">
      <c r="A31" s="15" t="s">
        <v>438</v>
      </c>
      <c r="B31" s="19" t="s">
        <v>125</v>
      </c>
      <c r="C31" s="3">
        <v>2000</v>
      </c>
      <c r="D31" s="3"/>
      <c r="E31" s="3">
        <f t="shared" si="0"/>
        <v>2000</v>
      </c>
      <c r="F31" s="3"/>
      <c r="G31" s="3">
        <f t="shared" si="1"/>
        <v>2000</v>
      </c>
      <c r="H31" s="3"/>
      <c r="I31" s="3">
        <f t="shared" si="2"/>
        <v>2000</v>
      </c>
      <c r="J31" s="3"/>
      <c r="K31" s="3"/>
      <c r="L31" s="3">
        <f t="shared" si="3"/>
        <v>2000</v>
      </c>
      <c r="M31" s="3"/>
      <c r="N31" s="3">
        <f t="shared" si="4"/>
        <v>2000</v>
      </c>
    </row>
    <row r="32" spans="1:14" s="27" customFormat="1" ht="17.25" customHeight="1">
      <c r="A32" s="15" t="s">
        <v>177</v>
      </c>
      <c r="B32" s="16" t="s">
        <v>178</v>
      </c>
      <c r="C32" s="3">
        <f>C33+C41+C38+C35</f>
        <v>469500</v>
      </c>
      <c r="D32" s="3">
        <f>D33+D41+D38+D35</f>
        <v>0</v>
      </c>
      <c r="E32" s="3">
        <f t="shared" si="0"/>
        <v>469500</v>
      </c>
      <c r="F32" s="3">
        <f>F33+F41+F38+F35</f>
        <v>0</v>
      </c>
      <c r="G32" s="3">
        <f t="shared" si="1"/>
        <v>469500</v>
      </c>
      <c r="H32" s="3">
        <f>H33+H41+H38+H35</f>
        <v>0</v>
      </c>
      <c r="I32" s="3">
        <f t="shared" si="2"/>
        <v>469500</v>
      </c>
      <c r="J32" s="3">
        <f>J33+J41+J38+J35</f>
        <v>0</v>
      </c>
      <c r="K32" s="3">
        <f>K33+K41+K38+K35</f>
        <v>0</v>
      </c>
      <c r="L32" s="3">
        <f t="shared" si="3"/>
        <v>469500</v>
      </c>
      <c r="M32" s="3">
        <f>M33+M41+M38+M35</f>
        <v>18916</v>
      </c>
      <c r="N32" s="3">
        <f t="shared" si="4"/>
        <v>488416</v>
      </c>
    </row>
    <row r="33" spans="1:14" s="28" customFormat="1" ht="12.75" hidden="1">
      <c r="A33" s="25" t="s">
        <v>179</v>
      </c>
      <c r="B33" s="26" t="s">
        <v>180</v>
      </c>
      <c r="C33" s="4">
        <f>C34</f>
        <v>18600</v>
      </c>
      <c r="D33" s="4">
        <f>D34</f>
        <v>0</v>
      </c>
      <c r="E33" s="4">
        <f t="shared" si="0"/>
        <v>18600</v>
      </c>
      <c r="F33" s="4">
        <f>F34</f>
        <v>0</v>
      </c>
      <c r="G33" s="4">
        <f t="shared" si="1"/>
        <v>18600</v>
      </c>
      <c r="H33" s="4">
        <f>H34</f>
        <v>0</v>
      </c>
      <c r="I33" s="4">
        <f t="shared" si="2"/>
        <v>18600</v>
      </c>
      <c r="J33" s="4">
        <f>J34</f>
        <v>0</v>
      </c>
      <c r="K33" s="4">
        <f>K34</f>
        <v>0</v>
      </c>
      <c r="L33" s="4">
        <f t="shared" si="3"/>
        <v>18600</v>
      </c>
      <c r="M33" s="4">
        <f>M34</f>
        <v>0</v>
      </c>
      <c r="N33" s="4">
        <f t="shared" si="4"/>
        <v>18600</v>
      </c>
    </row>
    <row r="34" spans="1:14" s="28" customFormat="1" ht="38.25" hidden="1">
      <c r="A34" s="15" t="s">
        <v>181</v>
      </c>
      <c r="B34" s="19" t="s">
        <v>182</v>
      </c>
      <c r="C34" s="3">
        <v>18600</v>
      </c>
      <c r="D34" s="3"/>
      <c r="E34" s="3">
        <f t="shared" si="0"/>
        <v>18600</v>
      </c>
      <c r="F34" s="3"/>
      <c r="G34" s="3">
        <f t="shared" si="1"/>
        <v>18600</v>
      </c>
      <c r="H34" s="3"/>
      <c r="I34" s="3">
        <f t="shared" si="2"/>
        <v>18600</v>
      </c>
      <c r="J34" s="3"/>
      <c r="K34" s="3"/>
      <c r="L34" s="3">
        <f t="shared" si="3"/>
        <v>18600</v>
      </c>
      <c r="M34" s="3"/>
      <c r="N34" s="3">
        <f t="shared" si="4"/>
        <v>18600</v>
      </c>
    </row>
    <row r="35" spans="1:14" s="28" customFormat="1" ht="12.75" hidden="1">
      <c r="A35" s="29" t="s">
        <v>183</v>
      </c>
      <c r="B35" s="11" t="s">
        <v>184</v>
      </c>
      <c r="C35" s="6">
        <f>C36+C37</f>
        <v>0</v>
      </c>
      <c r="D35" s="6">
        <f>D36+D37</f>
        <v>0</v>
      </c>
      <c r="E35" s="6">
        <f t="shared" si="0"/>
        <v>0</v>
      </c>
      <c r="F35" s="6">
        <f>F36+F37</f>
        <v>0</v>
      </c>
      <c r="G35" s="6">
        <f t="shared" si="1"/>
        <v>0</v>
      </c>
      <c r="H35" s="6">
        <f>H36+H37</f>
        <v>0</v>
      </c>
      <c r="I35" s="6">
        <f t="shared" si="2"/>
        <v>0</v>
      </c>
      <c r="J35" s="6">
        <f>J36+J37</f>
        <v>0</v>
      </c>
      <c r="K35" s="6">
        <f>K36+K37</f>
        <v>0</v>
      </c>
      <c r="L35" s="6">
        <f t="shared" si="3"/>
        <v>0</v>
      </c>
      <c r="M35" s="6">
        <f>M36+M37</f>
        <v>0</v>
      </c>
      <c r="N35" s="6">
        <f t="shared" si="4"/>
        <v>0</v>
      </c>
    </row>
    <row r="36" spans="1:14" s="28" customFormat="1" ht="25.5" hidden="1">
      <c r="A36" s="15" t="s">
        <v>185</v>
      </c>
      <c r="B36" s="19" t="s">
        <v>186</v>
      </c>
      <c r="C36" s="3">
        <v>0</v>
      </c>
      <c r="D36" s="3">
        <v>0</v>
      </c>
      <c r="E36" s="3">
        <f t="shared" si="0"/>
        <v>0</v>
      </c>
      <c r="F36" s="3">
        <v>0</v>
      </c>
      <c r="G36" s="3">
        <f t="shared" si="1"/>
        <v>0</v>
      </c>
      <c r="H36" s="3">
        <v>0</v>
      </c>
      <c r="I36" s="3">
        <f t="shared" si="2"/>
        <v>0</v>
      </c>
      <c r="J36" s="3">
        <v>0</v>
      </c>
      <c r="K36" s="3">
        <v>0</v>
      </c>
      <c r="L36" s="3">
        <f t="shared" si="3"/>
        <v>0</v>
      </c>
      <c r="M36" s="3">
        <v>0</v>
      </c>
      <c r="N36" s="3">
        <f t="shared" si="4"/>
        <v>0</v>
      </c>
    </row>
    <row r="37" spans="1:14" s="28" customFormat="1" ht="25.5" hidden="1">
      <c r="A37" s="15" t="s">
        <v>187</v>
      </c>
      <c r="B37" s="19" t="s">
        <v>188</v>
      </c>
      <c r="C37" s="3"/>
      <c r="D37" s="3"/>
      <c r="E37" s="3">
        <f t="shared" si="0"/>
        <v>0</v>
      </c>
      <c r="F37" s="3"/>
      <c r="G37" s="3">
        <f t="shared" si="1"/>
        <v>0</v>
      </c>
      <c r="H37" s="3"/>
      <c r="I37" s="3">
        <f t="shared" si="2"/>
        <v>0</v>
      </c>
      <c r="J37" s="3"/>
      <c r="K37" s="3"/>
      <c r="L37" s="3">
        <f t="shared" si="3"/>
        <v>0</v>
      </c>
      <c r="M37" s="3"/>
      <c r="N37" s="3">
        <f t="shared" si="4"/>
        <v>0</v>
      </c>
    </row>
    <row r="38" spans="1:14" s="28" customFormat="1" ht="12.75" hidden="1">
      <c r="A38" s="29" t="s">
        <v>189</v>
      </c>
      <c r="B38" s="11" t="s">
        <v>190</v>
      </c>
      <c r="C38" s="6">
        <f>C39+C40</f>
        <v>100600</v>
      </c>
      <c r="D38" s="6">
        <f>D39+D40</f>
        <v>0</v>
      </c>
      <c r="E38" s="6">
        <f t="shared" si="0"/>
        <v>100600</v>
      </c>
      <c r="F38" s="6">
        <f>F39+F40</f>
        <v>0</v>
      </c>
      <c r="G38" s="6">
        <f t="shared" si="1"/>
        <v>100600</v>
      </c>
      <c r="H38" s="6">
        <f>H39+H40</f>
        <v>0</v>
      </c>
      <c r="I38" s="6">
        <f t="shared" si="2"/>
        <v>100600</v>
      </c>
      <c r="J38" s="6">
        <f>J39+J40</f>
        <v>0</v>
      </c>
      <c r="K38" s="6">
        <f>K39+K40</f>
        <v>0</v>
      </c>
      <c r="L38" s="6">
        <f t="shared" si="3"/>
        <v>100600</v>
      </c>
      <c r="M38" s="6">
        <f>M39+M40</f>
        <v>0</v>
      </c>
      <c r="N38" s="6">
        <f t="shared" si="4"/>
        <v>100600</v>
      </c>
    </row>
    <row r="39" spans="1:14" s="28" customFormat="1" ht="12.75" hidden="1">
      <c r="A39" s="15" t="s">
        <v>191</v>
      </c>
      <c r="B39" s="19" t="s">
        <v>192</v>
      </c>
      <c r="C39" s="3">
        <v>24800</v>
      </c>
      <c r="D39" s="3"/>
      <c r="E39" s="3">
        <f t="shared" si="0"/>
        <v>24800</v>
      </c>
      <c r="F39" s="3"/>
      <c r="G39" s="3">
        <f t="shared" si="1"/>
        <v>24800</v>
      </c>
      <c r="H39" s="3"/>
      <c r="I39" s="3">
        <f t="shared" si="2"/>
        <v>24800</v>
      </c>
      <c r="J39" s="3"/>
      <c r="K39" s="3"/>
      <c r="L39" s="3">
        <f t="shared" si="3"/>
        <v>24800</v>
      </c>
      <c r="M39" s="3"/>
      <c r="N39" s="3">
        <f t="shared" si="4"/>
        <v>24800</v>
      </c>
    </row>
    <row r="40" spans="1:14" s="28" customFormat="1" ht="12.75" hidden="1">
      <c r="A40" s="15" t="s">
        <v>193</v>
      </c>
      <c r="B40" s="19" t="s">
        <v>196</v>
      </c>
      <c r="C40" s="5">
        <v>75800</v>
      </c>
      <c r="D40" s="5"/>
      <c r="E40" s="5">
        <f t="shared" si="0"/>
        <v>75800</v>
      </c>
      <c r="F40" s="5"/>
      <c r="G40" s="5">
        <f t="shared" si="1"/>
        <v>75800</v>
      </c>
      <c r="H40" s="5"/>
      <c r="I40" s="5">
        <f t="shared" si="2"/>
        <v>75800</v>
      </c>
      <c r="J40" s="5"/>
      <c r="K40" s="5"/>
      <c r="L40" s="5">
        <f t="shared" si="3"/>
        <v>75800</v>
      </c>
      <c r="M40" s="5"/>
      <c r="N40" s="5">
        <f t="shared" si="4"/>
        <v>75800</v>
      </c>
    </row>
    <row r="41" spans="1:14" s="28" customFormat="1" ht="21" customHeight="1">
      <c r="A41" s="39" t="s">
        <v>197</v>
      </c>
      <c r="B41" s="10" t="s">
        <v>198</v>
      </c>
      <c r="C41" s="3">
        <f>C42+C44</f>
        <v>350300</v>
      </c>
      <c r="D41" s="3">
        <f>D42+D44</f>
        <v>0</v>
      </c>
      <c r="E41" s="3">
        <f t="shared" si="0"/>
        <v>350300</v>
      </c>
      <c r="F41" s="3">
        <f>F42+F44</f>
        <v>0</v>
      </c>
      <c r="G41" s="3">
        <f t="shared" si="1"/>
        <v>350300</v>
      </c>
      <c r="H41" s="3">
        <f>H42+H44</f>
        <v>0</v>
      </c>
      <c r="I41" s="3">
        <f t="shared" si="2"/>
        <v>350300</v>
      </c>
      <c r="J41" s="3">
        <f>J42+J44</f>
        <v>0</v>
      </c>
      <c r="K41" s="3">
        <f>K42+K44</f>
        <v>0</v>
      </c>
      <c r="L41" s="3">
        <f t="shared" si="3"/>
        <v>350300</v>
      </c>
      <c r="M41" s="3">
        <f>M42+M44</f>
        <v>18916</v>
      </c>
      <c r="N41" s="3">
        <f t="shared" si="4"/>
        <v>369216</v>
      </c>
    </row>
    <row r="42" spans="1:14" s="28" customFormat="1" ht="38.25" hidden="1">
      <c r="A42" s="15" t="s">
        <v>199</v>
      </c>
      <c r="B42" s="19" t="s">
        <v>200</v>
      </c>
      <c r="C42" s="3">
        <f>C43</f>
        <v>5300</v>
      </c>
      <c r="D42" s="3">
        <f>D43</f>
        <v>0</v>
      </c>
      <c r="E42" s="3">
        <f aca="true" t="shared" si="5" ref="E42:E73">C42+D42</f>
        <v>5300</v>
      </c>
      <c r="F42" s="3">
        <f>F43</f>
        <v>0</v>
      </c>
      <c r="G42" s="3">
        <f t="shared" si="1"/>
        <v>5300</v>
      </c>
      <c r="H42" s="3">
        <f>H43</f>
        <v>0</v>
      </c>
      <c r="I42" s="3">
        <f t="shared" si="2"/>
        <v>5300</v>
      </c>
      <c r="J42" s="3">
        <f>J43</f>
        <v>0</v>
      </c>
      <c r="K42" s="3">
        <f>K43</f>
        <v>0</v>
      </c>
      <c r="L42" s="3">
        <f t="shared" si="3"/>
        <v>5300</v>
      </c>
      <c r="M42" s="3">
        <f>M43</f>
        <v>0</v>
      </c>
      <c r="N42" s="3">
        <f t="shared" si="4"/>
        <v>5300</v>
      </c>
    </row>
    <row r="43" spans="1:14" s="28" customFormat="1" ht="40.5" customHeight="1" hidden="1">
      <c r="A43" s="15" t="s">
        <v>201</v>
      </c>
      <c r="B43" s="19" t="s">
        <v>202</v>
      </c>
      <c r="C43" s="3">
        <v>5300</v>
      </c>
      <c r="D43" s="3"/>
      <c r="E43" s="3">
        <f t="shared" si="5"/>
        <v>5300</v>
      </c>
      <c r="F43" s="3"/>
      <c r="G43" s="3">
        <f t="shared" si="1"/>
        <v>5300</v>
      </c>
      <c r="H43" s="3"/>
      <c r="I43" s="3">
        <f t="shared" si="2"/>
        <v>5300</v>
      </c>
      <c r="J43" s="3"/>
      <c r="K43" s="3"/>
      <c r="L43" s="3">
        <f t="shared" si="3"/>
        <v>5300</v>
      </c>
      <c r="M43" s="3"/>
      <c r="N43" s="3">
        <f t="shared" si="4"/>
        <v>5300</v>
      </c>
    </row>
    <row r="44" spans="1:14" s="28" customFormat="1" ht="38.25" hidden="1">
      <c r="A44" s="15" t="s">
        <v>203</v>
      </c>
      <c r="B44" s="19" t="s">
        <v>204</v>
      </c>
      <c r="C44" s="3">
        <f>C45</f>
        <v>345000</v>
      </c>
      <c r="D44" s="3">
        <f>D45</f>
        <v>0</v>
      </c>
      <c r="E44" s="3">
        <f t="shared" si="5"/>
        <v>345000</v>
      </c>
      <c r="F44" s="3">
        <f>F45</f>
        <v>0</v>
      </c>
      <c r="G44" s="3">
        <f t="shared" si="1"/>
        <v>345000</v>
      </c>
      <c r="H44" s="3">
        <f>H45</f>
        <v>0</v>
      </c>
      <c r="I44" s="3">
        <f t="shared" si="2"/>
        <v>345000</v>
      </c>
      <c r="J44" s="3">
        <f>J45</f>
        <v>0</v>
      </c>
      <c r="K44" s="3">
        <f>K45</f>
        <v>0</v>
      </c>
      <c r="L44" s="3">
        <f t="shared" si="3"/>
        <v>345000</v>
      </c>
      <c r="M44" s="3">
        <f>M45</f>
        <v>18916</v>
      </c>
      <c r="N44" s="3">
        <f t="shared" si="4"/>
        <v>363916</v>
      </c>
    </row>
    <row r="45" spans="1:14" s="28" customFormat="1" ht="41.25" customHeight="1" hidden="1">
      <c r="A45" s="15" t="s">
        <v>205</v>
      </c>
      <c r="B45" s="19" t="s">
        <v>206</v>
      </c>
      <c r="C45" s="3">
        <v>345000</v>
      </c>
      <c r="D45" s="3"/>
      <c r="E45" s="3">
        <f t="shared" si="5"/>
        <v>345000</v>
      </c>
      <c r="F45" s="3"/>
      <c r="G45" s="3">
        <f t="shared" si="1"/>
        <v>345000</v>
      </c>
      <c r="H45" s="3"/>
      <c r="I45" s="3">
        <f t="shared" si="2"/>
        <v>345000</v>
      </c>
      <c r="J45" s="3"/>
      <c r="K45" s="3"/>
      <c r="L45" s="3">
        <f t="shared" si="3"/>
        <v>345000</v>
      </c>
      <c r="M45" s="3">
        <v>18916</v>
      </c>
      <c r="N45" s="3">
        <f t="shared" si="4"/>
        <v>363916</v>
      </c>
    </row>
    <row r="46" spans="1:14" s="28" customFormat="1" ht="12.75" hidden="1">
      <c r="A46" s="15" t="s">
        <v>207</v>
      </c>
      <c r="B46" s="16" t="s">
        <v>208</v>
      </c>
      <c r="C46" s="3">
        <f>C47+C49</f>
        <v>12219</v>
      </c>
      <c r="D46" s="3">
        <f>D47+D49</f>
        <v>0</v>
      </c>
      <c r="E46" s="3">
        <f t="shared" si="5"/>
        <v>12219</v>
      </c>
      <c r="F46" s="3">
        <f>F47+F49</f>
        <v>0</v>
      </c>
      <c r="G46" s="3">
        <f t="shared" si="1"/>
        <v>12219</v>
      </c>
      <c r="H46" s="3">
        <f>H47+H49</f>
        <v>0</v>
      </c>
      <c r="I46" s="3">
        <f t="shared" si="2"/>
        <v>12219</v>
      </c>
      <c r="J46" s="3">
        <f>J47+J49</f>
        <v>0</v>
      </c>
      <c r="K46" s="3">
        <f>K47+K49</f>
        <v>-51</v>
      </c>
      <c r="L46" s="3">
        <f t="shared" si="3"/>
        <v>12168</v>
      </c>
      <c r="M46" s="3">
        <f>M47+M49</f>
        <v>0</v>
      </c>
      <c r="N46" s="3">
        <f t="shared" si="4"/>
        <v>12168</v>
      </c>
    </row>
    <row r="47" spans="1:14" ht="27" customHeight="1" hidden="1">
      <c r="A47" s="25" t="s">
        <v>209</v>
      </c>
      <c r="B47" s="30" t="s">
        <v>210</v>
      </c>
      <c r="C47" s="6">
        <f>C48</f>
        <v>12000</v>
      </c>
      <c r="D47" s="6">
        <f>D48</f>
        <v>0</v>
      </c>
      <c r="E47" s="6">
        <f t="shared" si="5"/>
        <v>12000</v>
      </c>
      <c r="F47" s="6">
        <f>F48</f>
        <v>0</v>
      </c>
      <c r="G47" s="6">
        <f t="shared" si="1"/>
        <v>12000</v>
      </c>
      <c r="H47" s="6">
        <f>H48</f>
        <v>0</v>
      </c>
      <c r="I47" s="6">
        <f t="shared" si="2"/>
        <v>12000</v>
      </c>
      <c r="J47" s="6">
        <f>J48</f>
        <v>0</v>
      </c>
      <c r="K47" s="6">
        <f>K48</f>
        <v>0</v>
      </c>
      <c r="L47" s="6">
        <f t="shared" si="3"/>
        <v>12000</v>
      </c>
      <c r="M47" s="6">
        <f>M48</f>
        <v>0</v>
      </c>
      <c r="N47" s="6">
        <f t="shared" si="4"/>
        <v>12000</v>
      </c>
    </row>
    <row r="48" spans="1:14" ht="38.25" hidden="1">
      <c r="A48" s="15" t="s">
        <v>211</v>
      </c>
      <c r="B48" s="19" t="s">
        <v>212</v>
      </c>
      <c r="C48" s="3">
        <v>12000</v>
      </c>
      <c r="D48" s="3"/>
      <c r="E48" s="3">
        <f t="shared" si="5"/>
        <v>12000</v>
      </c>
      <c r="F48" s="3"/>
      <c r="G48" s="3">
        <f t="shared" si="1"/>
        <v>12000</v>
      </c>
      <c r="H48" s="3"/>
      <c r="I48" s="3">
        <f t="shared" si="2"/>
        <v>12000</v>
      </c>
      <c r="J48" s="3"/>
      <c r="K48" s="3"/>
      <c r="L48" s="3">
        <f t="shared" si="3"/>
        <v>12000</v>
      </c>
      <c r="M48" s="3"/>
      <c r="N48" s="3">
        <f t="shared" si="4"/>
        <v>12000</v>
      </c>
    </row>
    <row r="49" spans="1:14" ht="28.5" customHeight="1" hidden="1">
      <c r="A49" s="39" t="s">
        <v>213</v>
      </c>
      <c r="B49" s="10" t="s">
        <v>214</v>
      </c>
      <c r="C49" s="5">
        <f>C52+C53+C54+C51+C50</f>
        <v>219</v>
      </c>
      <c r="D49" s="5">
        <f>D52+D53+D54+D51+D50</f>
        <v>0</v>
      </c>
      <c r="E49" s="5">
        <f t="shared" si="5"/>
        <v>219</v>
      </c>
      <c r="F49" s="5">
        <f>F52+F53+F54+F51+F50</f>
        <v>0</v>
      </c>
      <c r="G49" s="5">
        <f t="shared" si="1"/>
        <v>219</v>
      </c>
      <c r="H49" s="5">
        <f>H52+H53+H54+H51+H50</f>
        <v>0</v>
      </c>
      <c r="I49" s="5">
        <f t="shared" si="2"/>
        <v>219</v>
      </c>
      <c r="J49" s="5">
        <f>J52+J53+J54+J51+J50</f>
        <v>0</v>
      </c>
      <c r="K49" s="5">
        <f>K52+K53+K54+K51+K50</f>
        <v>-51</v>
      </c>
      <c r="L49" s="4">
        <f t="shared" si="3"/>
        <v>168</v>
      </c>
      <c r="M49" s="5">
        <f>M52+M53+M54+M51+M50</f>
        <v>0</v>
      </c>
      <c r="N49" s="4">
        <f t="shared" si="4"/>
        <v>168</v>
      </c>
    </row>
    <row r="50" spans="1:14" ht="52.5" customHeight="1" hidden="1">
      <c r="A50" s="15" t="s">
        <v>366</v>
      </c>
      <c r="B50" s="19" t="s">
        <v>365</v>
      </c>
      <c r="C50" s="4"/>
      <c r="D50" s="4"/>
      <c r="E50" s="4">
        <f t="shared" si="5"/>
        <v>0</v>
      </c>
      <c r="F50" s="4"/>
      <c r="G50" s="4">
        <f t="shared" si="1"/>
        <v>0</v>
      </c>
      <c r="H50" s="4"/>
      <c r="I50" s="4">
        <f t="shared" si="2"/>
        <v>0</v>
      </c>
      <c r="J50" s="4"/>
      <c r="K50" s="4"/>
      <c r="L50" s="4">
        <f t="shared" si="3"/>
        <v>0</v>
      </c>
      <c r="M50" s="4"/>
      <c r="N50" s="4">
        <f t="shared" si="4"/>
        <v>0</v>
      </c>
    </row>
    <row r="51" spans="1:14" ht="63.75" hidden="1">
      <c r="A51" s="15" t="s">
        <v>215</v>
      </c>
      <c r="B51" s="19" t="s">
        <v>480</v>
      </c>
      <c r="C51" s="4">
        <v>0</v>
      </c>
      <c r="D51" s="4">
        <v>0</v>
      </c>
      <c r="E51" s="4">
        <f t="shared" si="5"/>
        <v>0</v>
      </c>
      <c r="F51" s="4">
        <v>0</v>
      </c>
      <c r="G51" s="4">
        <f t="shared" si="1"/>
        <v>0</v>
      </c>
      <c r="H51" s="4">
        <v>0</v>
      </c>
      <c r="I51" s="4">
        <f t="shared" si="2"/>
        <v>0</v>
      </c>
      <c r="J51" s="4">
        <v>0</v>
      </c>
      <c r="K51" s="4">
        <v>0</v>
      </c>
      <c r="L51" s="4">
        <f t="shared" si="3"/>
        <v>0</v>
      </c>
      <c r="M51" s="4">
        <v>0</v>
      </c>
      <c r="N51" s="4">
        <f t="shared" si="4"/>
        <v>0</v>
      </c>
    </row>
    <row r="52" spans="1:14" ht="40.5" customHeight="1" hidden="1">
      <c r="A52" s="15" t="s">
        <v>216</v>
      </c>
      <c r="B52" s="19" t="s">
        <v>217</v>
      </c>
      <c r="C52" s="3">
        <v>0</v>
      </c>
      <c r="D52" s="3">
        <v>0</v>
      </c>
      <c r="E52" s="3">
        <f t="shared" si="5"/>
        <v>0</v>
      </c>
      <c r="F52" s="3">
        <v>0</v>
      </c>
      <c r="G52" s="3">
        <f t="shared" si="1"/>
        <v>0</v>
      </c>
      <c r="H52" s="3">
        <v>0</v>
      </c>
      <c r="I52" s="3">
        <f t="shared" si="2"/>
        <v>0</v>
      </c>
      <c r="J52" s="3">
        <v>0</v>
      </c>
      <c r="K52" s="3">
        <v>0</v>
      </c>
      <c r="L52" s="3">
        <f t="shared" si="3"/>
        <v>0</v>
      </c>
      <c r="M52" s="3">
        <v>0</v>
      </c>
      <c r="N52" s="3">
        <f t="shared" si="4"/>
        <v>0</v>
      </c>
    </row>
    <row r="53" spans="1:14" ht="79.5" customHeight="1" hidden="1">
      <c r="A53" s="15" t="s">
        <v>218</v>
      </c>
      <c r="B53" s="19" t="s">
        <v>219</v>
      </c>
      <c r="C53" s="3">
        <v>96</v>
      </c>
      <c r="D53" s="3"/>
      <c r="E53" s="3">
        <f t="shared" si="5"/>
        <v>96</v>
      </c>
      <c r="F53" s="3"/>
      <c r="G53" s="3">
        <f t="shared" si="1"/>
        <v>96</v>
      </c>
      <c r="H53" s="3"/>
      <c r="I53" s="3">
        <f t="shared" si="2"/>
        <v>96</v>
      </c>
      <c r="J53" s="3"/>
      <c r="K53" s="3">
        <v>-51</v>
      </c>
      <c r="L53" s="3">
        <f t="shared" si="3"/>
        <v>45</v>
      </c>
      <c r="M53" s="3"/>
      <c r="N53" s="3">
        <f t="shared" si="4"/>
        <v>45</v>
      </c>
    </row>
    <row r="54" spans="1:14" ht="42.75" customHeight="1" hidden="1">
      <c r="A54" s="15" t="s">
        <v>220</v>
      </c>
      <c r="B54" s="19" t="s">
        <v>221</v>
      </c>
      <c r="C54" s="3">
        <f>C55</f>
        <v>123</v>
      </c>
      <c r="D54" s="3">
        <f>D55</f>
        <v>0</v>
      </c>
      <c r="E54" s="3">
        <f t="shared" si="5"/>
        <v>123</v>
      </c>
      <c r="F54" s="3">
        <f>F55</f>
        <v>0</v>
      </c>
      <c r="G54" s="3">
        <f t="shared" si="1"/>
        <v>123</v>
      </c>
      <c r="H54" s="3">
        <f>H55</f>
        <v>0</v>
      </c>
      <c r="I54" s="3">
        <f t="shared" si="2"/>
        <v>123</v>
      </c>
      <c r="J54" s="3">
        <f>J55</f>
        <v>0</v>
      </c>
      <c r="K54" s="3">
        <f>K55</f>
        <v>0</v>
      </c>
      <c r="L54" s="3">
        <f t="shared" si="3"/>
        <v>123</v>
      </c>
      <c r="M54" s="3">
        <f>M55</f>
        <v>0</v>
      </c>
      <c r="N54" s="3">
        <f t="shared" si="4"/>
        <v>123</v>
      </c>
    </row>
    <row r="55" spans="1:14" ht="55.5" customHeight="1" hidden="1">
      <c r="A55" s="15" t="s">
        <v>222</v>
      </c>
      <c r="B55" s="19" t="s">
        <v>481</v>
      </c>
      <c r="C55" s="3">
        <v>123</v>
      </c>
      <c r="D55" s="3"/>
      <c r="E55" s="3">
        <f t="shared" si="5"/>
        <v>123</v>
      </c>
      <c r="F55" s="3"/>
      <c r="G55" s="3">
        <f t="shared" si="1"/>
        <v>123</v>
      </c>
      <c r="H55" s="3"/>
      <c r="I55" s="3">
        <f t="shared" si="2"/>
        <v>123</v>
      </c>
      <c r="J55" s="3"/>
      <c r="K55" s="3"/>
      <c r="L55" s="3">
        <f t="shared" si="3"/>
        <v>123</v>
      </c>
      <c r="M55" s="3"/>
      <c r="N55" s="3">
        <f t="shared" si="4"/>
        <v>123</v>
      </c>
    </row>
    <row r="56" spans="1:14" ht="30" customHeight="1" hidden="1">
      <c r="A56" s="13" t="s">
        <v>223</v>
      </c>
      <c r="B56" s="14" t="s">
        <v>224</v>
      </c>
      <c r="C56" s="2">
        <f>C57+C59+C63</f>
        <v>0</v>
      </c>
      <c r="D56" s="2">
        <f>D57+D59+D63</f>
        <v>0</v>
      </c>
      <c r="E56" s="2">
        <f t="shared" si="5"/>
        <v>0</v>
      </c>
      <c r="F56" s="2">
        <f>F57+F59+F63</f>
        <v>0</v>
      </c>
      <c r="G56" s="2">
        <f t="shared" si="1"/>
        <v>0</v>
      </c>
      <c r="H56" s="2">
        <f>H57+H59+H63</f>
        <v>0</v>
      </c>
      <c r="I56" s="2">
        <f t="shared" si="2"/>
        <v>0</v>
      </c>
      <c r="J56" s="2">
        <f>J57+J59+J63</f>
        <v>0</v>
      </c>
      <c r="K56" s="2">
        <f>K57+K59+K63</f>
        <v>0</v>
      </c>
      <c r="L56" s="2">
        <f t="shared" si="3"/>
        <v>0</v>
      </c>
      <c r="M56" s="2">
        <f>M57+M59+M63</f>
        <v>0</v>
      </c>
      <c r="N56" s="2">
        <f t="shared" si="4"/>
        <v>0</v>
      </c>
    </row>
    <row r="57" spans="1:14" s="28" customFormat="1" ht="30" customHeight="1" hidden="1">
      <c r="A57" s="29" t="s">
        <v>225</v>
      </c>
      <c r="B57" s="11" t="s">
        <v>226</v>
      </c>
      <c r="C57" s="6"/>
      <c r="D57" s="6"/>
      <c r="E57" s="6">
        <f t="shared" si="5"/>
        <v>0</v>
      </c>
      <c r="F57" s="6"/>
      <c r="G57" s="6">
        <f t="shared" si="1"/>
        <v>0</v>
      </c>
      <c r="H57" s="6"/>
      <c r="I57" s="6">
        <f t="shared" si="2"/>
        <v>0</v>
      </c>
      <c r="J57" s="6"/>
      <c r="K57" s="6"/>
      <c r="L57" s="6">
        <f t="shared" si="3"/>
        <v>0</v>
      </c>
      <c r="M57" s="6"/>
      <c r="N57" s="6">
        <f t="shared" si="4"/>
        <v>0</v>
      </c>
    </row>
    <row r="58" spans="1:14" ht="38.25" hidden="1">
      <c r="A58" s="29" t="s">
        <v>227</v>
      </c>
      <c r="B58" s="10" t="s">
        <v>228</v>
      </c>
      <c r="C58" s="6"/>
      <c r="D58" s="6"/>
      <c r="E58" s="6">
        <f t="shared" si="5"/>
        <v>0</v>
      </c>
      <c r="F58" s="6"/>
      <c r="G58" s="6">
        <f t="shared" si="1"/>
        <v>0</v>
      </c>
      <c r="H58" s="6"/>
      <c r="I58" s="6">
        <f t="shared" si="2"/>
        <v>0</v>
      </c>
      <c r="J58" s="6"/>
      <c r="K58" s="6"/>
      <c r="L58" s="6">
        <f t="shared" si="3"/>
        <v>0</v>
      </c>
      <c r="M58" s="6"/>
      <c r="N58" s="6">
        <f t="shared" si="4"/>
        <v>0</v>
      </c>
    </row>
    <row r="59" spans="1:14" ht="18" customHeight="1" hidden="1">
      <c r="A59" s="25" t="s">
        <v>229</v>
      </c>
      <c r="B59" s="26" t="s">
        <v>230</v>
      </c>
      <c r="C59" s="4">
        <f>C60+C61</f>
        <v>0</v>
      </c>
      <c r="D59" s="4">
        <f>D60+D61</f>
        <v>0</v>
      </c>
      <c r="E59" s="4">
        <f t="shared" si="5"/>
        <v>0</v>
      </c>
      <c r="F59" s="4">
        <f>F60+F61</f>
        <v>0</v>
      </c>
      <c r="G59" s="4">
        <f t="shared" si="1"/>
        <v>0</v>
      </c>
      <c r="H59" s="4">
        <f>H60+H61</f>
        <v>0</v>
      </c>
      <c r="I59" s="4">
        <f t="shared" si="2"/>
        <v>0</v>
      </c>
      <c r="J59" s="4">
        <f>J60+J61</f>
        <v>0</v>
      </c>
      <c r="K59" s="4">
        <f>K60+K61</f>
        <v>0</v>
      </c>
      <c r="L59" s="4">
        <f t="shared" si="3"/>
        <v>0</v>
      </c>
      <c r="M59" s="4">
        <f>M60+M61</f>
        <v>0</v>
      </c>
      <c r="N59" s="4">
        <f t="shared" si="4"/>
        <v>0</v>
      </c>
    </row>
    <row r="60" spans="1:14" ht="16.5" customHeight="1" hidden="1">
      <c r="A60" s="15" t="s">
        <v>231</v>
      </c>
      <c r="B60" s="19" t="s">
        <v>232</v>
      </c>
      <c r="C60" s="3"/>
      <c r="D60" s="3"/>
      <c r="E60" s="3">
        <f t="shared" si="5"/>
        <v>0</v>
      </c>
      <c r="F60" s="3"/>
      <c r="G60" s="3">
        <f t="shared" si="1"/>
        <v>0</v>
      </c>
      <c r="H60" s="3"/>
      <c r="I60" s="3">
        <f t="shared" si="2"/>
        <v>0</v>
      </c>
      <c r="J60" s="3"/>
      <c r="K60" s="3"/>
      <c r="L60" s="3">
        <f t="shared" si="3"/>
        <v>0</v>
      </c>
      <c r="M60" s="3"/>
      <c r="N60" s="3">
        <f t="shared" si="4"/>
        <v>0</v>
      </c>
    </row>
    <row r="61" spans="1:14" ht="16.5" customHeight="1" hidden="1">
      <c r="A61" s="15" t="s">
        <v>233</v>
      </c>
      <c r="B61" s="19" t="s">
        <v>234</v>
      </c>
      <c r="C61" s="3">
        <f>C62</f>
        <v>0</v>
      </c>
      <c r="D61" s="3">
        <f>D62</f>
        <v>0</v>
      </c>
      <c r="E61" s="3">
        <f t="shared" si="5"/>
        <v>0</v>
      </c>
      <c r="F61" s="3">
        <f>F62</f>
        <v>0</v>
      </c>
      <c r="G61" s="3">
        <f t="shared" si="1"/>
        <v>0</v>
      </c>
      <c r="H61" s="3">
        <f>H62</f>
        <v>0</v>
      </c>
      <c r="I61" s="3">
        <f t="shared" si="2"/>
        <v>0</v>
      </c>
      <c r="J61" s="3">
        <f>J62</f>
        <v>0</v>
      </c>
      <c r="K61" s="3">
        <f>K62</f>
        <v>0</v>
      </c>
      <c r="L61" s="3">
        <f t="shared" si="3"/>
        <v>0</v>
      </c>
      <c r="M61" s="3">
        <f>M62</f>
        <v>0</v>
      </c>
      <c r="N61" s="3">
        <f t="shared" si="4"/>
        <v>0</v>
      </c>
    </row>
    <row r="62" spans="1:14" ht="27.75" customHeight="1" hidden="1">
      <c r="A62" s="15" t="s">
        <v>367</v>
      </c>
      <c r="B62" s="19" t="s">
        <v>235</v>
      </c>
      <c r="C62" s="3">
        <v>0</v>
      </c>
      <c r="D62" s="3">
        <v>0</v>
      </c>
      <c r="E62" s="3">
        <f t="shared" si="5"/>
        <v>0</v>
      </c>
      <c r="F62" s="3">
        <v>0</v>
      </c>
      <c r="G62" s="3">
        <f t="shared" si="1"/>
        <v>0</v>
      </c>
      <c r="H62" s="3">
        <v>0</v>
      </c>
      <c r="I62" s="3">
        <f t="shared" si="2"/>
        <v>0</v>
      </c>
      <c r="J62" s="3">
        <v>0</v>
      </c>
      <c r="K62" s="3">
        <v>0</v>
      </c>
      <c r="L62" s="3">
        <f t="shared" si="3"/>
        <v>0</v>
      </c>
      <c r="M62" s="3">
        <v>0</v>
      </c>
      <c r="N62" s="3">
        <f t="shared" si="4"/>
        <v>0</v>
      </c>
    </row>
    <row r="63" spans="1:14" ht="12.75" hidden="1">
      <c r="A63" s="25" t="s">
        <v>236</v>
      </c>
      <c r="B63" s="26" t="s">
        <v>237</v>
      </c>
      <c r="C63" s="4">
        <f>C64+C66+C68</f>
        <v>0</v>
      </c>
      <c r="D63" s="4">
        <f>D64+D66+D68</f>
        <v>0</v>
      </c>
      <c r="E63" s="4">
        <f t="shared" si="5"/>
        <v>0</v>
      </c>
      <c r="F63" s="4">
        <f>F64+F66+F68</f>
        <v>0</v>
      </c>
      <c r="G63" s="4">
        <f t="shared" si="1"/>
        <v>0</v>
      </c>
      <c r="H63" s="4">
        <f>H64+H66+H68</f>
        <v>0</v>
      </c>
      <c r="I63" s="4">
        <f t="shared" si="2"/>
        <v>0</v>
      </c>
      <c r="J63" s="4">
        <f>J64+J66+J68</f>
        <v>0</v>
      </c>
      <c r="K63" s="4">
        <f>K64+K66+K68</f>
        <v>0</v>
      </c>
      <c r="L63" s="4">
        <f t="shared" si="3"/>
        <v>0</v>
      </c>
      <c r="M63" s="4">
        <f>M64+M66+M68</f>
        <v>0</v>
      </c>
      <c r="N63" s="4">
        <f t="shared" si="4"/>
        <v>0</v>
      </c>
    </row>
    <row r="64" spans="1:14" ht="12.75" hidden="1">
      <c r="A64" s="15" t="s">
        <v>238</v>
      </c>
      <c r="B64" s="19" t="s">
        <v>239</v>
      </c>
      <c r="C64" s="3">
        <f>C65</f>
        <v>0</v>
      </c>
      <c r="D64" s="3">
        <f>D65</f>
        <v>0</v>
      </c>
      <c r="E64" s="3">
        <f t="shared" si="5"/>
        <v>0</v>
      </c>
      <c r="F64" s="3">
        <f>F65</f>
        <v>0</v>
      </c>
      <c r="G64" s="3">
        <f t="shared" si="1"/>
        <v>0</v>
      </c>
      <c r="H64" s="3">
        <f>H65</f>
        <v>0</v>
      </c>
      <c r="I64" s="3">
        <f t="shared" si="2"/>
        <v>0</v>
      </c>
      <c r="J64" s="3">
        <f>J65</f>
        <v>0</v>
      </c>
      <c r="K64" s="3">
        <f>K65</f>
        <v>0</v>
      </c>
      <c r="L64" s="3">
        <f t="shared" si="3"/>
        <v>0</v>
      </c>
      <c r="M64" s="3">
        <f>M65</f>
        <v>0</v>
      </c>
      <c r="N64" s="3">
        <f t="shared" si="4"/>
        <v>0</v>
      </c>
    </row>
    <row r="65" spans="1:14" ht="12.75" hidden="1">
      <c r="A65" s="15" t="s">
        <v>240</v>
      </c>
      <c r="B65" s="19" t="s">
        <v>241</v>
      </c>
      <c r="C65" s="3">
        <v>0</v>
      </c>
      <c r="D65" s="3">
        <v>0</v>
      </c>
      <c r="E65" s="3">
        <f t="shared" si="5"/>
        <v>0</v>
      </c>
      <c r="F65" s="3">
        <v>0</v>
      </c>
      <c r="G65" s="3">
        <f t="shared" si="1"/>
        <v>0</v>
      </c>
      <c r="H65" s="3">
        <v>0</v>
      </c>
      <c r="I65" s="3">
        <f t="shared" si="2"/>
        <v>0</v>
      </c>
      <c r="J65" s="3">
        <v>0</v>
      </c>
      <c r="K65" s="3">
        <v>0</v>
      </c>
      <c r="L65" s="3">
        <f t="shared" si="3"/>
        <v>0</v>
      </c>
      <c r="M65" s="3">
        <v>0</v>
      </c>
      <c r="N65" s="3">
        <f t="shared" si="4"/>
        <v>0</v>
      </c>
    </row>
    <row r="66" spans="1:14" ht="38.25" hidden="1">
      <c r="A66" s="15" t="s">
        <v>242</v>
      </c>
      <c r="B66" s="19" t="s">
        <v>243</v>
      </c>
      <c r="C66" s="3">
        <f>C67</f>
        <v>0</v>
      </c>
      <c r="D66" s="3">
        <f>D67</f>
        <v>0</v>
      </c>
      <c r="E66" s="3">
        <f t="shared" si="5"/>
        <v>0</v>
      </c>
      <c r="F66" s="3">
        <f>F67</f>
        <v>0</v>
      </c>
      <c r="G66" s="3">
        <f t="shared" si="1"/>
        <v>0</v>
      </c>
      <c r="H66" s="3">
        <f>H67</f>
        <v>0</v>
      </c>
      <c r="I66" s="3">
        <f t="shared" si="2"/>
        <v>0</v>
      </c>
      <c r="J66" s="3">
        <f>J67</f>
        <v>0</v>
      </c>
      <c r="K66" s="3">
        <f>K67</f>
        <v>0</v>
      </c>
      <c r="L66" s="3">
        <f t="shared" si="3"/>
        <v>0</v>
      </c>
      <c r="M66" s="3">
        <f>M67</f>
        <v>0</v>
      </c>
      <c r="N66" s="3">
        <f t="shared" si="4"/>
        <v>0</v>
      </c>
    </row>
    <row r="67" spans="1:14" ht="51" hidden="1">
      <c r="A67" s="15" t="s">
        <v>123</v>
      </c>
      <c r="B67" s="19" t="s">
        <v>246</v>
      </c>
      <c r="C67" s="3">
        <v>0</v>
      </c>
      <c r="D67" s="3">
        <v>0</v>
      </c>
      <c r="E67" s="3">
        <f t="shared" si="5"/>
        <v>0</v>
      </c>
      <c r="F67" s="3">
        <v>0</v>
      </c>
      <c r="G67" s="3">
        <f t="shared" si="1"/>
        <v>0</v>
      </c>
      <c r="H67" s="3">
        <v>0</v>
      </c>
      <c r="I67" s="3">
        <f t="shared" si="2"/>
        <v>0</v>
      </c>
      <c r="J67" s="3">
        <v>0</v>
      </c>
      <c r="K67" s="3">
        <v>0</v>
      </c>
      <c r="L67" s="3">
        <f t="shared" si="3"/>
        <v>0</v>
      </c>
      <c r="M67" s="3">
        <v>0</v>
      </c>
      <c r="N67" s="3">
        <f t="shared" si="4"/>
        <v>0</v>
      </c>
    </row>
    <row r="68" spans="1:14" ht="14.25" customHeight="1" hidden="1">
      <c r="A68" s="15" t="s">
        <v>247</v>
      </c>
      <c r="B68" s="19" t="s">
        <v>248</v>
      </c>
      <c r="C68" s="3">
        <f>C69</f>
        <v>0</v>
      </c>
      <c r="D68" s="3">
        <f>D69</f>
        <v>0</v>
      </c>
      <c r="E68" s="3">
        <f t="shared" si="5"/>
        <v>0</v>
      </c>
      <c r="F68" s="3">
        <f>F69</f>
        <v>0</v>
      </c>
      <c r="G68" s="3">
        <f t="shared" si="1"/>
        <v>0</v>
      </c>
      <c r="H68" s="3">
        <f>H69</f>
        <v>0</v>
      </c>
      <c r="I68" s="3">
        <f t="shared" si="2"/>
        <v>0</v>
      </c>
      <c r="J68" s="3">
        <f>J69</f>
        <v>0</v>
      </c>
      <c r="K68" s="3">
        <f>K69</f>
        <v>0</v>
      </c>
      <c r="L68" s="3">
        <f t="shared" si="3"/>
        <v>0</v>
      </c>
      <c r="M68" s="3">
        <f>M69</f>
        <v>0</v>
      </c>
      <c r="N68" s="3">
        <f t="shared" si="4"/>
        <v>0</v>
      </c>
    </row>
    <row r="69" spans="1:14" ht="23.25" customHeight="1" hidden="1">
      <c r="A69" s="15" t="s">
        <v>249</v>
      </c>
      <c r="B69" s="19" t="s">
        <v>250</v>
      </c>
      <c r="C69" s="3">
        <v>0</v>
      </c>
      <c r="D69" s="3">
        <v>0</v>
      </c>
      <c r="E69" s="3">
        <f t="shared" si="5"/>
        <v>0</v>
      </c>
      <c r="F69" s="3">
        <v>0</v>
      </c>
      <c r="G69" s="3">
        <f t="shared" si="1"/>
        <v>0</v>
      </c>
      <c r="H69" s="3">
        <v>0</v>
      </c>
      <c r="I69" s="3">
        <f t="shared" si="2"/>
        <v>0</v>
      </c>
      <c r="J69" s="3">
        <v>0</v>
      </c>
      <c r="K69" s="3">
        <v>0</v>
      </c>
      <c r="L69" s="3">
        <f t="shared" si="3"/>
        <v>0</v>
      </c>
      <c r="M69" s="3">
        <v>0</v>
      </c>
      <c r="N69" s="3">
        <f t="shared" si="4"/>
        <v>0</v>
      </c>
    </row>
    <row r="70" spans="1:14" s="28" customFormat="1" ht="36" customHeight="1">
      <c r="A70" s="15" t="s">
        <v>251</v>
      </c>
      <c r="B70" s="16" t="s">
        <v>252</v>
      </c>
      <c r="C70" s="3">
        <f>C73+C75+C82+C85+C87+C71</f>
        <v>165990.9</v>
      </c>
      <c r="D70" s="3">
        <f>D73+D75+D82+D85+D87+D71</f>
        <v>90058.2</v>
      </c>
      <c r="E70" s="3">
        <f t="shared" si="5"/>
        <v>256049.09999999998</v>
      </c>
      <c r="F70" s="3">
        <f>F73+F75+F82+F85+F87+F71</f>
        <v>0</v>
      </c>
      <c r="G70" s="3">
        <f t="shared" si="1"/>
        <v>256049.09999999998</v>
      </c>
      <c r="H70" s="3">
        <f>H73+H75+H82+H85+H87+H71</f>
        <v>0</v>
      </c>
      <c r="I70" s="3">
        <f t="shared" si="2"/>
        <v>256049.09999999998</v>
      </c>
      <c r="J70" s="3">
        <f>J73+J75+J82+J85+J87+J71</f>
        <v>0</v>
      </c>
      <c r="K70" s="3">
        <f>K73+K75+K82+K85+K87+K71</f>
        <v>4746.9</v>
      </c>
      <c r="L70" s="3">
        <f t="shared" si="3"/>
        <v>260795.99999999997</v>
      </c>
      <c r="M70" s="3">
        <f>M73+M75+M82+M85+M87+M71</f>
        <v>7518.1</v>
      </c>
      <c r="N70" s="3">
        <f t="shared" si="4"/>
        <v>268314.1</v>
      </c>
    </row>
    <row r="71" spans="1:14" s="28" customFormat="1" ht="44.25" customHeight="1" hidden="1">
      <c r="A71" s="15" t="s">
        <v>47</v>
      </c>
      <c r="B71" s="16" t="s">
        <v>48</v>
      </c>
      <c r="C71" s="3">
        <f>C72</f>
        <v>0</v>
      </c>
      <c r="D71" s="3">
        <f>D72</f>
        <v>20000</v>
      </c>
      <c r="E71" s="3">
        <f t="shared" si="5"/>
        <v>20000</v>
      </c>
      <c r="F71" s="3">
        <f>F72</f>
        <v>0</v>
      </c>
      <c r="G71" s="3">
        <f t="shared" si="1"/>
        <v>20000</v>
      </c>
      <c r="H71" s="3">
        <f>H72</f>
        <v>0</v>
      </c>
      <c r="I71" s="3">
        <f t="shared" si="2"/>
        <v>20000</v>
      </c>
      <c r="J71" s="3">
        <f>J72</f>
        <v>0</v>
      </c>
      <c r="K71" s="3">
        <f>K72</f>
        <v>-10944</v>
      </c>
      <c r="L71" s="3">
        <f t="shared" si="3"/>
        <v>9056</v>
      </c>
      <c r="M71" s="3">
        <f>M72</f>
        <v>0</v>
      </c>
      <c r="N71" s="3">
        <f t="shared" si="4"/>
        <v>9056</v>
      </c>
    </row>
    <row r="72" spans="1:14" s="28" customFormat="1" ht="44.25" customHeight="1" hidden="1">
      <c r="A72" s="15" t="s">
        <v>53</v>
      </c>
      <c r="B72" s="16" t="s">
        <v>244</v>
      </c>
      <c r="C72" s="3">
        <v>0</v>
      </c>
      <c r="D72" s="3">
        <v>20000</v>
      </c>
      <c r="E72" s="3">
        <f t="shared" si="5"/>
        <v>20000</v>
      </c>
      <c r="F72" s="3"/>
      <c r="G72" s="3">
        <f t="shared" si="1"/>
        <v>20000</v>
      </c>
      <c r="H72" s="3"/>
      <c r="I72" s="3">
        <f t="shared" si="2"/>
        <v>20000</v>
      </c>
      <c r="J72" s="3"/>
      <c r="K72" s="3">
        <v>-10944</v>
      </c>
      <c r="L72" s="3">
        <f t="shared" si="3"/>
        <v>9056</v>
      </c>
      <c r="M72" s="3"/>
      <c r="N72" s="3">
        <f t="shared" si="4"/>
        <v>9056</v>
      </c>
    </row>
    <row r="73" spans="1:14" s="28" customFormat="1" ht="44.25" customHeight="1" hidden="1">
      <c r="A73" s="15" t="s">
        <v>253</v>
      </c>
      <c r="B73" s="19" t="s">
        <v>254</v>
      </c>
      <c r="C73" s="3">
        <f>C74</f>
        <v>0</v>
      </c>
      <c r="D73" s="3">
        <f>D74</f>
        <v>0</v>
      </c>
      <c r="E73" s="3">
        <f t="shared" si="5"/>
        <v>0</v>
      </c>
      <c r="F73" s="3">
        <f>F74</f>
        <v>0</v>
      </c>
      <c r="G73" s="3">
        <f t="shared" si="1"/>
        <v>0</v>
      </c>
      <c r="H73" s="3">
        <f>H74</f>
        <v>0</v>
      </c>
      <c r="I73" s="3">
        <f t="shared" si="2"/>
        <v>0</v>
      </c>
      <c r="J73" s="3">
        <f>J74</f>
        <v>0</v>
      </c>
      <c r="K73" s="3">
        <f>K74</f>
        <v>0</v>
      </c>
      <c r="L73" s="3">
        <f t="shared" si="3"/>
        <v>0</v>
      </c>
      <c r="M73" s="3">
        <f>M74</f>
        <v>0</v>
      </c>
      <c r="N73" s="3">
        <f t="shared" si="4"/>
        <v>0</v>
      </c>
    </row>
    <row r="74" spans="1:14" s="28" customFormat="1" ht="44.25" customHeight="1" hidden="1">
      <c r="A74" s="15" t="s">
        <v>255</v>
      </c>
      <c r="B74" s="19" t="s">
        <v>256</v>
      </c>
      <c r="C74" s="3"/>
      <c r="D74" s="3"/>
      <c r="E74" s="3">
        <f aca="true" t="shared" si="6" ref="E74:E104">C74+D74</f>
        <v>0</v>
      </c>
      <c r="F74" s="3"/>
      <c r="G74" s="3">
        <f aca="true" t="shared" si="7" ref="G74:G137">E74+F74</f>
        <v>0</v>
      </c>
      <c r="H74" s="3"/>
      <c r="I74" s="3">
        <f aca="true" t="shared" si="8" ref="I74:I137">G74+H74</f>
        <v>0</v>
      </c>
      <c r="J74" s="3"/>
      <c r="K74" s="3"/>
      <c r="L74" s="3">
        <f t="shared" si="3"/>
        <v>0</v>
      </c>
      <c r="M74" s="3"/>
      <c r="N74" s="3">
        <f t="shared" si="4"/>
        <v>0</v>
      </c>
    </row>
    <row r="75" spans="1:14" s="28" customFormat="1" ht="44.25" customHeight="1" hidden="1">
      <c r="A75" s="15" t="s">
        <v>257</v>
      </c>
      <c r="B75" s="19" t="s">
        <v>482</v>
      </c>
      <c r="C75" s="3">
        <f>C76+C78+C80</f>
        <v>160823.4</v>
      </c>
      <c r="D75" s="3">
        <f>D76+D78+D80</f>
        <v>64696.6</v>
      </c>
      <c r="E75" s="3">
        <f t="shared" si="6"/>
        <v>225520</v>
      </c>
      <c r="F75" s="3">
        <f>F76+F78+F80</f>
        <v>0</v>
      </c>
      <c r="G75" s="3">
        <f t="shared" si="7"/>
        <v>225520</v>
      </c>
      <c r="H75" s="3">
        <f>H76+H78+H80</f>
        <v>0</v>
      </c>
      <c r="I75" s="3">
        <f t="shared" si="8"/>
        <v>225520</v>
      </c>
      <c r="J75" s="3">
        <f>J76+J78+J80</f>
        <v>0</v>
      </c>
      <c r="K75" s="3">
        <f>K76+K78+K80</f>
        <v>0</v>
      </c>
      <c r="L75" s="3">
        <f aca="true" t="shared" si="9" ref="L75:L138">I75+K75</f>
        <v>225520</v>
      </c>
      <c r="M75" s="3">
        <f>M76+M78+M80</f>
        <v>0</v>
      </c>
      <c r="N75" s="3">
        <f aca="true" t="shared" si="10" ref="N75:N138">L75+M75</f>
        <v>225520</v>
      </c>
    </row>
    <row r="76" spans="1:14" ht="44.25" customHeight="1" hidden="1">
      <c r="A76" s="25" t="s">
        <v>258</v>
      </c>
      <c r="B76" s="26" t="s">
        <v>259</v>
      </c>
      <c r="C76" s="4">
        <f>C77</f>
        <v>92505</v>
      </c>
      <c r="D76" s="4">
        <f>D77</f>
        <v>59025</v>
      </c>
      <c r="E76" s="4">
        <f t="shared" si="6"/>
        <v>151530</v>
      </c>
      <c r="F76" s="4">
        <f>F77</f>
        <v>0</v>
      </c>
      <c r="G76" s="4">
        <f t="shared" si="7"/>
        <v>151530</v>
      </c>
      <c r="H76" s="4">
        <f>H77</f>
        <v>0</v>
      </c>
      <c r="I76" s="4">
        <f t="shared" si="8"/>
        <v>151530</v>
      </c>
      <c r="J76" s="4">
        <f>J77</f>
        <v>0</v>
      </c>
      <c r="K76" s="4">
        <f>K77</f>
        <v>0</v>
      </c>
      <c r="L76" s="4">
        <f t="shared" si="9"/>
        <v>151530</v>
      </c>
      <c r="M76" s="4">
        <f>M77</f>
        <v>0</v>
      </c>
      <c r="N76" s="4">
        <f t="shared" si="10"/>
        <v>151530</v>
      </c>
    </row>
    <row r="77" spans="1:14" ht="44.25" customHeight="1" hidden="1">
      <c r="A77" s="15" t="s">
        <v>260</v>
      </c>
      <c r="B77" s="19" t="s">
        <v>483</v>
      </c>
      <c r="C77" s="5">
        <v>92505</v>
      </c>
      <c r="D77" s="5">
        <v>59025</v>
      </c>
      <c r="E77" s="5">
        <f t="shared" si="6"/>
        <v>151530</v>
      </c>
      <c r="F77" s="5"/>
      <c r="G77" s="5">
        <f t="shared" si="7"/>
        <v>151530</v>
      </c>
      <c r="H77" s="5"/>
      <c r="I77" s="5">
        <f t="shared" si="8"/>
        <v>151530</v>
      </c>
      <c r="J77" s="5"/>
      <c r="K77" s="5"/>
      <c r="L77" s="5">
        <f t="shared" si="9"/>
        <v>151530</v>
      </c>
      <c r="M77" s="5"/>
      <c r="N77" s="5">
        <f t="shared" si="10"/>
        <v>151530</v>
      </c>
    </row>
    <row r="78" spans="1:14" ht="44.25" customHeight="1" hidden="1">
      <c r="A78" s="29" t="s">
        <v>261</v>
      </c>
      <c r="B78" s="11" t="s">
        <v>484</v>
      </c>
      <c r="C78" s="4">
        <f>C79</f>
        <v>9990</v>
      </c>
      <c r="D78" s="4">
        <f>D79</f>
        <v>0</v>
      </c>
      <c r="E78" s="4">
        <f t="shared" si="6"/>
        <v>9990</v>
      </c>
      <c r="F78" s="4">
        <f>F79</f>
        <v>0</v>
      </c>
      <c r="G78" s="4">
        <f t="shared" si="7"/>
        <v>9990</v>
      </c>
      <c r="H78" s="4">
        <f>H79</f>
        <v>0</v>
      </c>
      <c r="I78" s="4">
        <f t="shared" si="8"/>
        <v>9990</v>
      </c>
      <c r="J78" s="4">
        <f>J79</f>
        <v>0</v>
      </c>
      <c r="K78" s="4">
        <f>K79</f>
        <v>0</v>
      </c>
      <c r="L78" s="4">
        <f t="shared" si="9"/>
        <v>9990</v>
      </c>
      <c r="M78" s="4">
        <f>M79</f>
        <v>0</v>
      </c>
      <c r="N78" s="4">
        <f t="shared" si="10"/>
        <v>9990</v>
      </c>
    </row>
    <row r="79" spans="1:14" ht="44.25" customHeight="1" hidden="1">
      <c r="A79" s="15" t="s">
        <v>262</v>
      </c>
      <c r="B79" s="19" t="s">
        <v>59</v>
      </c>
      <c r="C79" s="3">
        <v>9990</v>
      </c>
      <c r="D79" s="3"/>
      <c r="E79" s="3">
        <f t="shared" si="6"/>
        <v>9990</v>
      </c>
      <c r="F79" s="3"/>
      <c r="G79" s="3">
        <f t="shared" si="7"/>
        <v>9990</v>
      </c>
      <c r="H79" s="3"/>
      <c r="I79" s="3">
        <f t="shared" si="8"/>
        <v>9990</v>
      </c>
      <c r="J79" s="3"/>
      <c r="K79" s="3"/>
      <c r="L79" s="3">
        <f t="shared" si="9"/>
        <v>9990</v>
      </c>
      <c r="M79" s="3"/>
      <c r="N79" s="3">
        <f t="shared" si="10"/>
        <v>9990</v>
      </c>
    </row>
    <row r="80" spans="1:14" ht="44.25" customHeight="1" hidden="1">
      <c r="A80" s="25" t="s">
        <v>263</v>
      </c>
      <c r="B80" s="26" t="s">
        <v>485</v>
      </c>
      <c r="C80" s="4">
        <f>C81</f>
        <v>58328.4</v>
      </c>
      <c r="D80" s="4">
        <f>D81</f>
        <v>5671.6</v>
      </c>
      <c r="E80" s="4">
        <f t="shared" si="6"/>
        <v>64000</v>
      </c>
      <c r="F80" s="4">
        <f>F81</f>
        <v>0</v>
      </c>
      <c r="G80" s="4">
        <f t="shared" si="7"/>
        <v>64000</v>
      </c>
      <c r="H80" s="4">
        <f>H81</f>
        <v>0</v>
      </c>
      <c r="I80" s="4">
        <f t="shared" si="8"/>
        <v>64000</v>
      </c>
      <c r="J80" s="4">
        <f>J81</f>
        <v>0</v>
      </c>
      <c r="K80" s="4">
        <f>K81</f>
        <v>0</v>
      </c>
      <c r="L80" s="4">
        <f t="shared" si="9"/>
        <v>64000</v>
      </c>
      <c r="M80" s="4">
        <f>M81</f>
        <v>0</v>
      </c>
      <c r="N80" s="4">
        <f t="shared" si="10"/>
        <v>64000</v>
      </c>
    </row>
    <row r="81" spans="1:14" ht="44.25" customHeight="1" hidden="1">
      <c r="A81" s="15" t="s">
        <v>264</v>
      </c>
      <c r="B81" s="19" t="s">
        <v>60</v>
      </c>
      <c r="C81" s="3">
        <v>58328.4</v>
      </c>
      <c r="D81" s="3">
        <v>5671.6</v>
      </c>
      <c r="E81" s="3">
        <f t="shared" si="6"/>
        <v>64000</v>
      </c>
      <c r="F81" s="3"/>
      <c r="G81" s="3">
        <f t="shared" si="7"/>
        <v>64000</v>
      </c>
      <c r="H81" s="3"/>
      <c r="I81" s="3">
        <f t="shared" si="8"/>
        <v>64000</v>
      </c>
      <c r="J81" s="3"/>
      <c r="K81" s="3"/>
      <c r="L81" s="3">
        <f t="shared" si="9"/>
        <v>64000</v>
      </c>
      <c r="M81" s="3"/>
      <c r="N81" s="3">
        <f t="shared" si="10"/>
        <v>64000</v>
      </c>
    </row>
    <row r="82" spans="1:14" s="28" customFormat="1" ht="26.25" customHeight="1">
      <c r="A82" s="33" t="s">
        <v>265</v>
      </c>
      <c r="B82" s="19" t="s">
        <v>266</v>
      </c>
      <c r="C82" s="3">
        <f>C83</f>
        <v>261.7</v>
      </c>
      <c r="D82" s="3">
        <f>D83</f>
        <v>5361.6</v>
      </c>
      <c r="E82" s="3">
        <f t="shared" si="6"/>
        <v>5623.3</v>
      </c>
      <c r="F82" s="3">
        <f>F83</f>
        <v>0</v>
      </c>
      <c r="G82" s="3">
        <f t="shared" si="7"/>
        <v>5623.3</v>
      </c>
      <c r="H82" s="3">
        <f>H83</f>
        <v>0</v>
      </c>
      <c r="I82" s="3">
        <f t="shared" si="8"/>
        <v>5623.3</v>
      </c>
      <c r="J82" s="3">
        <f>J83</f>
        <v>0</v>
      </c>
      <c r="K82" s="3">
        <f>K83</f>
        <v>0</v>
      </c>
      <c r="L82" s="3">
        <f t="shared" si="9"/>
        <v>5623.3</v>
      </c>
      <c r="M82" s="3">
        <f>M83</f>
        <v>6000</v>
      </c>
      <c r="N82" s="3">
        <f t="shared" si="10"/>
        <v>11623.3</v>
      </c>
    </row>
    <row r="83" spans="1:14" ht="44.25" customHeight="1" hidden="1">
      <c r="A83" s="32" t="s">
        <v>267</v>
      </c>
      <c r="B83" s="26" t="s">
        <v>268</v>
      </c>
      <c r="C83" s="4">
        <f>C84</f>
        <v>261.7</v>
      </c>
      <c r="D83" s="4">
        <f>D84</f>
        <v>5361.6</v>
      </c>
      <c r="E83" s="4">
        <f t="shared" si="6"/>
        <v>5623.3</v>
      </c>
      <c r="F83" s="4">
        <f>F84</f>
        <v>0</v>
      </c>
      <c r="G83" s="4">
        <f t="shared" si="7"/>
        <v>5623.3</v>
      </c>
      <c r="H83" s="4">
        <f>H84</f>
        <v>0</v>
      </c>
      <c r="I83" s="4">
        <f t="shared" si="8"/>
        <v>5623.3</v>
      </c>
      <c r="J83" s="4">
        <f>J84</f>
        <v>0</v>
      </c>
      <c r="K83" s="4">
        <f>K84</f>
        <v>0</v>
      </c>
      <c r="L83" s="4">
        <f t="shared" si="9"/>
        <v>5623.3</v>
      </c>
      <c r="M83" s="4">
        <f>M84</f>
        <v>6000</v>
      </c>
      <c r="N83" s="4">
        <f t="shared" si="10"/>
        <v>11623.3</v>
      </c>
    </row>
    <row r="84" spans="1:14" ht="44.25" customHeight="1" hidden="1">
      <c r="A84" s="33" t="s">
        <v>269</v>
      </c>
      <c r="B84" s="19" t="s">
        <v>270</v>
      </c>
      <c r="C84" s="3">
        <v>261.7</v>
      </c>
      <c r="D84" s="3">
        <v>5361.6</v>
      </c>
      <c r="E84" s="3">
        <f t="shared" si="6"/>
        <v>5623.3</v>
      </c>
      <c r="F84" s="3"/>
      <c r="G84" s="3">
        <f t="shared" si="7"/>
        <v>5623.3</v>
      </c>
      <c r="H84" s="3"/>
      <c r="I84" s="3">
        <f t="shared" si="8"/>
        <v>5623.3</v>
      </c>
      <c r="J84" s="3"/>
      <c r="K84" s="3"/>
      <c r="L84" s="3">
        <f t="shared" si="9"/>
        <v>5623.3</v>
      </c>
      <c r="M84" s="3">
        <v>6000</v>
      </c>
      <c r="N84" s="3">
        <f t="shared" si="10"/>
        <v>11623.3</v>
      </c>
    </row>
    <row r="85" spans="1:14" ht="44.25" customHeight="1" hidden="1">
      <c r="A85" s="31" t="s">
        <v>271</v>
      </c>
      <c r="B85" s="34" t="s">
        <v>486</v>
      </c>
      <c r="C85" s="3">
        <f>C86</f>
        <v>0</v>
      </c>
      <c r="D85" s="3">
        <f>D86</f>
        <v>0</v>
      </c>
      <c r="E85" s="3">
        <f t="shared" si="6"/>
        <v>0</v>
      </c>
      <c r="F85" s="3">
        <f>F86</f>
        <v>0</v>
      </c>
      <c r="G85" s="3">
        <f t="shared" si="7"/>
        <v>0</v>
      </c>
      <c r="H85" s="3">
        <f>H86</f>
        <v>0</v>
      </c>
      <c r="I85" s="3">
        <f t="shared" si="8"/>
        <v>0</v>
      </c>
      <c r="J85" s="3">
        <f>J86</f>
        <v>0</v>
      </c>
      <c r="K85" s="3">
        <f>K86</f>
        <v>0</v>
      </c>
      <c r="L85" s="3">
        <f t="shared" si="9"/>
        <v>0</v>
      </c>
      <c r="M85" s="3">
        <f>M86</f>
        <v>0</v>
      </c>
      <c r="N85" s="3">
        <f t="shared" si="10"/>
        <v>0</v>
      </c>
    </row>
    <row r="86" spans="1:14" ht="44.25" customHeight="1" hidden="1">
      <c r="A86" s="7" t="s">
        <v>275</v>
      </c>
      <c r="B86" s="19" t="s">
        <v>487</v>
      </c>
      <c r="C86" s="3">
        <v>0</v>
      </c>
      <c r="D86" s="3">
        <v>0</v>
      </c>
      <c r="E86" s="3">
        <f t="shared" si="6"/>
        <v>0</v>
      </c>
      <c r="F86" s="3">
        <v>0</v>
      </c>
      <c r="G86" s="3">
        <f t="shared" si="7"/>
        <v>0</v>
      </c>
      <c r="H86" s="3">
        <v>0</v>
      </c>
      <c r="I86" s="3">
        <f t="shared" si="8"/>
        <v>0</v>
      </c>
      <c r="J86" s="3">
        <v>0</v>
      </c>
      <c r="K86" s="3">
        <v>0</v>
      </c>
      <c r="L86" s="3">
        <f t="shared" si="9"/>
        <v>0</v>
      </c>
      <c r="M86" s="3">
        <v>0</v>
      </c>
      <c r="N86" s="3">
        <f t="shared" si="10"/>
        <v>0</v>
      </c>
    </row>
    <row r="87" spans="1:14" ht="71.25" customHeight="1">
      <c r="A87" s="39" t="s">
        <v>276</v>
      </c>
      <c r="B87" s="10" t="s">
        <v>6</v>
      </c>
      <c r="C87" s="5">
        <f>C90+C88</f>
        <v>4905.8</v>
      </c>
      <c r="D87" s="5">
        <f>D90+D88</f>
        <v>0</v>
      </c>
      <c r="E87" s="5">
        <f t="shared" si="6"/>
        <v>4905.8</v>
      </c>
      <c r="F87" s="5">
        <f>F90+F88</f>
        <v>0</v>
      </c>
      <c r="G87" s="5">
        <f t="shared" si="7"/>
        <v>4905.8</v>
      </c>
      <c r="H87" s="5">
        <f>H90+H88</f>
        <v>0</v>
      </c>
      <c r="I87" s="5">
        <f t="shared" si="8"/>
        <v>4905.8</v>
      </c>
      <c r="J87" s="5">
        <f>J90+J88</f>
        <v>0</v>
      </c>
      <c r="K87" s="5">
        <f>K90+K88</f>
        <v>15690.9</v>
      </c>
      <c r="L87" s="5">
        <f t="shared" si="9"/>
        <v>20596.7</v>
      </c>
      <c r="M87" s="5">
        <f>M90+M88</f>
        <v>1518.1</v>
      </c>
      <c r="N87" s="5">
        <f t="shared" si="10"/>
        <v>22114.8</v>
      </c>
    </row>
    <row r="88" spans="1:14" ht="38.25" hidden="1">
      <c r="A88" s="25" t="s">
        <v>277</v>
      </c>
      <c r="B88" s="11" t="s">
        <v>278</v>
      </c>
      <c r="C88" s="4">
        <f>C89</f>
        <v>18</v>
      </c>
      <c r="D88" s="4">
        <f>D89</f>
        <v>0</v>
      </c>
      <c r="E88" s="4">
        <f t="shared" si="6"/>
        <v>18</v>
      </c>
      <c r="F88" s="4">
        <f>F89</f>
        <v>0</v>
      </c>
      <c r="G88" s="4">
        <f t="shared" si="7"/>
        <v>18</v>
      </c>
      <c r="H88" s="4">
        <f>H89</f>
        <v>0</v>
      </c>
      <c r="I88" s="4">
        <f t="shared" si="8"/>
        <v>18</v>
      </c>
      <c r="J88" s="4">
        <f>J89</f>
        <v>0</v>
      </c>
      <c r="K88" s="4">
        <f>K89</f>
        <v>172</v>
      </c>
      <c r="L88" s="4">
        <f t="shared" si="9"/>
        <v>190</v>
      </c>
      <c r="M88" s="4">
        <f>M89</f>
        <v>0</v>
      </c>
      <c r="N88" s="4">
        <f t="shared" si="10"/>
        <v>190</v>
      </c>
    </row>
    <row r="89" spans="1:14" ht="25.5" hidden="1">
      <c r="A89" s="15" t="s">
        <v>279</v>
      </c>
      <c r="B89" s="10" t="s">
        <v>280</v>
      </c>
      <c r="C89" s="3">
        <v>18</v>
      </c>
      <c r="D89" s="3"/>
      <c r="E89" s="3">
        <f t="shared" si="6"/>
        <v>18</v>
      </c>
      <c r="F89" s="3"/>
      <c r="G89" s="3">
        <f t="shared" si="7"/>
        <v>18</v>
      </c>
      <c r="H89" s="3"/>
      <c r="I89" s="3">
        <f t="shared" si="8"/>
        <v>18</v>
      </c>
      <c r="J89" s="3"/>
      <c r="K89" s="3">
        <v>172</v>
      </c>
      <c r="L89" s="3">
        <f t="shared" si="9"/>
        <v>190</v>
      </c>
      <c r="M89" s="3"/>
      <c r="N89" s="3">
        <f t="shared" si="10"/>
        <v>190</v>
      </c>
    </row>
    <row r="90" spans="1:14" ht="52.5" customHeight="1" hidden="1">
      <c r="A90" s="8" t="s">
        <v>281</v>
      </c>
      <c r="B90" s="11" t="s">
        <v>488</v>
      </c>
      <c r="C90" s="6">
        <f>C91</f>
        <v>4887.8</v>
      </c>
      <c r="D90" s="6">
        <f>D91</f>
        <v>0</v>
      </c>
      <c r="E90" s="6">
        <f t="shared" si="6"/>
        <v>4887.8</v>
      </c>
      <c r="F90" s="6">
        <f>F91</f>
        <v>0</v>
      </c>
      <c r="G90" s="6">
        <f t="shared" si="7"/>
        <v>4887.8</v>
      </c>
      <c r="H90" s="6">
        <f>H91</f>
        <v>0</v>
      </c>
      <c r="I90" s="6">
        <f t="shared" si="8"/>
        <v>4887.8</v>
      </c>
      <c r="J90" s="6">
        <f>J91</f>
        <v>0</v>
      </c>
      <c r="K90" s="6">
        <f>K91</f>
        <v>15518.9</v>
      </c>
      <c r="L90" s="6">
        <f t="shared" si="9"/>
        <v>20406.7</v>
      </c>
      <c r="M90" s="6">
        <f>M91</f>
        <v>1518.1</v>
      </c>
      <c r="N90" s="6">
        <f t="shared" si="10"/>
        <v>21924.8</v>
      </c>
    </row>
    <row r="91" spans="1:14" ht="64.5" customHeight="1" hidden="1">
      <c r="A91" s="7" t="s">
        <v>282</v>
      </c>
      <c r="B91" s="10" t="s">
        <v>61</v>
      </c>
      <c r="C91" s="5">
        <f>4937.8-50</f>
        <v>4887.8</v>
      </c>
      <c r="D91" s="5"/>
      <c r="E91" s="5">
        <f t="shared" si="6"/>
        <v>4887.8</v>
      </c>
      <c r="F91" s="5"/>
      <c r="G91" s="5">
        <f t="shared" si="7"/>
        <v>4887.8</v>
      </c>
      <c r="H91" s="5"/>
      <c r="I91" s="5">
        <f t="shared" si="8"/>
        <v>4887.8</v>
      </c>
      <c r="J91" s="5"/>
      <c r="K91" s="5">
        <f>16200-681.1</f>
        <v>15518.9</v>
      </c>
      <c r="L91" s="5">
        <f t="shared" si="9"/>
        <v>20406.7</v>
      </c>
      <c r="M91" s="5">
        <v>1518.1</v>
      </c>
      <c r="N91" s="5">
        <f t="shared" si="10"/>
        <v>21924.8</v>
      </c>
    </row>
    <row r="92" spans="1:14" ht="27" customHeight="1" hidden="1">
      <c r="A92" s="39" t="s">
        <v>283</v>
      </c>
      <c r="B92" s="38" t="s">
        <v>286</v>
      </c>
      <c r="C92" s="5">
        <f>C93+C100</f>
        <v>23098.5</v>
      </c>
      <c r="D92" s="5">
        <f>D93+D100</f>
        <v>0</v>
      </c>
      <c r="E92" s="5">
        <f t="shared" si="6"/>
        <v>23098.5</v>
      </c>
      <c r="F92" s="5">
        <f>F93+F100</f>
        <v>0</v>
      </c>
      <c r="G92" s="5">
        <f t="shared" si="7"/>
        <v>23098.5</v>
      </c>
      <c r="H92" s="5">
        <f>H93+H100</f>
        <v>4929.9</v>
      </c>
      <c r="I92" s="5">
        <f t="shared" si="8"/>
        <v>28028.4</v>
      </c>
      <c r="J92" s="2">
        <f>J93+J100</f>
        <v>0</v>
      </c>
      <c r="K92" s="5">
        <f>K93+K100</f>
        <v>0</v>
      </c>
      <c r="L92" s="5">
        <f t="shared" si="9"/>
        <v>28028.4</v>
      </c>
      <c r="M92" s="2">
        <f>M93+M100</f>
        <v>0</v>
      </c>
      <c r="N92" s="5">
        <f t="shared" si="10"/>
        <v>28028.4</v>
      </c>
    </row>
    <row r="93" spans="1:14" s="28" customFormat="1" ht="22.5" customHeight="1" hidden="1">
      <c r="A93" s="37" t="s">
        <v>287</v>
      </c>
      <c r="B93" s="10" t="s">
        <v>288</v>
      </c>
      <c r="C93" s="3">
        <f>C94+C95+C96+C97+C98+C99</f>
        <v>23092.7</v>
      </c>
      <c r="D93" s="3">
        <f>D94+D95+D96+D97+D98+D99</f>
        <v>0</v>
      </c>
      <c r="E93" s="3">
        <f t="shared" si="6"/>
        <v>23092.7</v>
      </c>
      <c r="F93" s="3">
        <f>F94+F95+F96+F97+F98+F99</f>
        <v>0</v>
      </c>
      <c r="G93" s="3">
        <f t="shared" si="7"/>
        <v>23092.7</v>
      </c>
      <c r="H93" s="3">
        <f>H94+H95+H96+H97+H98+H99</f>
        <v>4929.9</v>
      </c>
      <c r="I93" s="3">
        <f t="shared" si="8"/>
        <v>28022.6</v>
      </c>
      <c r="J93" s="3">
        <f>J94+J95+J96+J97+J98+J99</f>
        <v>0</v>
      </c>
      <c r="K93" s="3">
        <f>K94+K95+K96+K97+K98+K99</f>
        <v>0</v>
      </c>
      <c r="L93" s="3">
        <f t="shared" si="9"/>
        <v>28022.6</v>
      </c>
      <c r="M93" s="3">
        <f>M94+M95+M96+M97+M98+M99</f>
        <v>0</v>
      </c>
      <c r="N93" s="3">
        <f t="shared" si="10"/>
        <v>28022.6</v>
      </c>
    </row>
    <row r="94" spans="1:14" ht="25.5" customHeight="1" hidden="1">
      <c r="A94" s="7" t="s">
        <v>289</v>
      </c>
      <c r="B94" s="10" t="s">
        <v>62</v>
      </c>
      <c r="C94" s="5">
        <v>989.6</v>
      </c>
      <c r="D94" s="5"/>
      <c r="E94" s="5">
        <f t="shared" si="6"/>
        <v>989.6</v>
      </c>
      <c r="F94" s="5"/>
      <c r="G94" s="5">
        <f t="shared" si="7"/>
        <v>989.6</v>
      </c>
      <c r="H94" s="5">
        <v>-5.6</v>
      </c>
      <c r="I94" s="5">
        <f t="shared" si="8"/>
        <v>984</v>
      </c>
      <c r="J94" s="5"/>
      <c r="K94" s="5"/>
      <c r="L94" s="5">
        <f t="shared" si="9"/>
        <v>984</v>
      </c>
      <c r="M94" s="5"/>
      <c r="N94" s="5">
        <f t="shared" si="10"/>
        <v>984</v>
      </c>
    </row>
    <row r="95" spans="1:14" ht="27" customHeight="1" hidden="1">
      <c r="A95" s="7" t="s">
        <v>290</v>
      </c>
      <c r="B95" s="10" t="s">
        <v>63</v>
      </c>
      <c r="C95" s="5">
        <v>107.1</v>
      </c>
      <c r="D95" s="5"/>
      <c r="E95" s="5">
        <f t="shared" si="6"/>
        <v>107.1</v>
      </c>
      <c r="F95" s="5"/>
      <c r="G95" s="5">
        <f t="shared" si="7"/>
        <v>107.1</v>
      </c>
      <c r="H95" s="5">
        <v>12.4</v>
      </c>
      <c r="I95" s="5">
        <f t="shared" si="8"/>
        <v>119.5</v>
      </c>
      <c r="J95" s="5"/>
      <c r="K95" s="5"/>
      <c r="L95" s="5">
        <f t="shared" si="9"/>
        <v>119.5</v>
      </c>
      <c r="M95" s="5"/>
      <c r="N95" s="5">
        <f t="shared" si="10"/>
        <v>119.5</v>
      </c>
    </row>
    <row r="96" spans="1:14" ht="12.75" hidden="1">
      <c r="A96" s="7" t="s">
        <v>291</v>
      </c>
      <c r="B96" s="10" t="s">
        <v>292</v>
      </c>
      <c r="C96" s="5">
        <v>8945.5</v>
      </c>
      <c r="D96" s="5"/>
      <c r="E96" s="5">
        <f t="shared" si="6"/>
        <v>8945.5</v>
      </c>
      <c r="F96" s="5"/>
      <c r="G96" s="5">
        <f t="shared" si="7"/>
        <v>8945.5</v>
      </c>
      <c r="H96" s="5">
        <v>4956.7</v>
      </c>
      <c r="I96" s="5">
        <f t="shared" si="8"/>
        <v>13902.2</v>
      </c>
      <c r="J96" s="5"/>
      <c r="K96" s="5"/>
      <c r="L96" s="5">
        <f t="shared" si="9"/>
        <v>13902.2</v>
      </c>
      <c r="M96" s="5"/>
      <c r="N96" s="5">
        <f t="shared" si="10"/>
        <v>13902.2</v>
      </c>
    </row>
    <row r="97" spans="1:14" ht="12.75" hidden="1">
      <c r="A97" s="7" t="s">
        <v>293</v>
      </c>
      <c r="B97" s="10" t="s">
        <v>64</v>
      </c>
      <c r="C97" s="5">
        <v>13050.3</v>
      </c>
      <c r="D97" s="5"/>
      <c r="E97" s="5">
        <f t="shared" si="6"/>
        <v>13050.3</v>
      </c>
      <c r="F97" s="5"/>
      <c r="G97" s="5">
        <f t="shared" si="7"/>
        <v>13050.3</v>
      </c>
      <c r="H97" s="5">
        <v>-33.6</v>
      </c>
      <c r="I97" s="5">
        <f t="shared" si="8"/>
        <v>13016.699999999999</v>
      </c>
      <c r="J97" s="5"/>
      <c r="K97" s="5"/>
      <c r="L97" s="5">
        <f t="shared" si="9"/>
        <v>13016.699999999999</v>
      </c>
      <c r="M97" s="5"/>
      <c r="N97" s="5">
        <f t="shared" si="10"/>
        <v>13016.699999999999</v>
      </c>
    </row>
    <row r="98" spans="1:14" ht="15.75" customHeight="1" hidden="1">
      <c r="A98" s="7" t="s">
        <v>296</v>
      </c>
      <c r="B98" s="10" t="s">
        <v>65</v>
      </c>
      <c r="C98" s="5">
        <v>0</v>
      </c>
      <c r="D98" s="5"/>
      <c r="E98" s="5">
        <f t="shared" si="6"/>
        <v>0</v>
      </c>
      <c r="F98" s="5"/>
      <c r="G98" s="5">
        <f t="shared" si="7"/>
        <v>0</v>
      </c>
      <c r="H98" s="5"/>
      <c r="I98" s="5">
        <f t="shared" si="8"/>
        <v>0</v>
      </c>
      <c r="J98" s="5"/>
      <c r="K98" s="5"/>
      <c r="L98" s="5">
        <f t="shared" si="9"/>
        <v>0</v>
      </c>
      <c r="M98" s="5"/>
      <c r="N98" s="5">
        <f t="shared" si="10"/>
        <v>0</v>
      </c>
    </row>
    <row r="99" spans="1:14" ht="28.5" customHeight="1" hidden="1">
      <c r="A99" s="7" t="s">
        <v>149</v>
      </c>
      <c r="B99" s="10" t="s">
        <v>150</v>
      </c>
      <c r="C99" s="5">
        <v>0.2</v>
      </c>
      <c r="D99" s="5"/>
      <c r="E99" s="5">
        <f t="shared" si="6"/>
        <v>0.2</v>
      </c>
      <c r="F99" s="5"/>
      <c r="G99" s="5">
        <f t="shared" si="7"/>
        <v>0.2</v>
      </c>
      <c r="H99" s="5"/>
      <c r="I99" s="5">
        <f t="shared" si="8"/>
        <v>0.2</v>
      </c>
      <c r="J99" s="5"/>
      <c r="K99" s="5"/>
      <c r="L99" s="5">
        <f t="shared" si="9"/>
        <v>0.2</v>
      </c>
      <c r="M99" s="5"/>
      <c r="N99" s="5">
        <f t="shared" si="10"/>
        <v>0.2</v>
      </c>
    </row>
    <row r="100" spans="1:14" ht="12.75" hidden="1">
      <c r="A100" s="25" t="s">
        <v>297</v>
      </c>
      <c r="B100" s="26" t="s">
        <v>298</v>
      </c>
      <c r="C100" s="4">
        <f>C101</f>
        <v>5.8</v>
      </c>
      <c r="D100" s="4">
        <f>D101</f>
        <v>0</v>
      </c>
      <c r="E100" s="4">
        <f t="shared" si="6"/>
        <v>5.8</v>
      </c>
      <c r="F100" s="4">
        <f>F101</f>
        <v>0</v>
      </c>
      <c r="G100" s="4">
        <f t="shared" si="7"/>
        <v>5.8</v>
      </c>
      <c r="H100" s="4">
        <f>H101</f>
        <v>0</v>
      </c>
      <c r="I100" s="4">
        <f t="shared" si="8"/>
        <v>5.8</v>
      </c>
      <c r="J100" s="4">
        <f>J101</f>
        <v>0</v>
      </c>
      <c r="K100" s="4">
        <f>K101</f>
        <v>0</v>
      </c>
      <c r="L100" s="4">
        <f t="shared" si="9"/>
        <v>5.8</v>
      </c>
      <c r="M100" s="4">
        <f>M101</f>
        <v>0</v>
      </c>
      <c r="N100" s="4">
        <f t="shared" si="10"/>
        <v>5.8</v>
      </c>
    </row>
    <row r="101" spans="1:14" s="27" customFormat="1" ht="15.75" customHeight="1" hidden="1">
      <c r="A101" s="15" t="s">
        <v>299</v>
      </c>
      <c r="B101" s="19" t="s">
        <v>134</v>
      </c>
      <c r="C101" s="3">
        <v>5.8</v>
      </c>
      <c r="D101" s="3">
        <v>0</v>
      </c>
      <c r="E101" s="3">
        <f t="shared" si="6"/>
        <v>5.8</v>
      </c>
      <c r="F101" s="3">
        <v>0</v>
      </c>
      <c r="G101" s="3">
        <f t="shared" si="7"/>
        <v>5.8</v>
      </c>
      <c r="H101" s="3">
        <v>0</v>
      </c>
      <c r="I101" s="3">
        <f t="shared" si="8"/>
        <v>5.8</v>
      </c>
      <c r="J101" s="3">
        <v>0</v>
      </c>
      <c r="K101" s="3">
        <v>0</v>
      </c>
      <c r="L101" s="3">
        <f t="shared" si="9"/>
        <v>5.8</v>
      </c>
      <c r="M101" s="3">
        <v>0</v>
      </c>
      <c r="N101" s="3">
        <f t="shared" si="10"/>
        <v>5.8</v>
      </c>
    </row>
    <row r="102" spans="1:14" s="27" customFormat="1" ht="27" customHeight="1" hidden="1">
      <c r="A102" s="15" t="s">
        <v>300</v>
      </c>
      <c r="B102" s="19" t="s">
        <v>301</v>
      </c>
      <c r="C102" s="3">
        <f>C103+C108+C106</f>
        <v>24267.8</v>
      </c>
      <c r="D102" s="3">
        <f>D103+D108+D106</f>
        <v>0</v>
      </c>
      <c r="E102" s="3">
        <f t="shared" si="6"/>
        <v>24267.8</v>
      </c>
      <c r="F102" s="3">
        <f>F103+F108+F106</f>
        <v>511.5</v>
      </c>
      <c r="G102" s="3">
        <f t="shared" si="7"/>
        <v>24779.3</v>
      </c>
      <c r="H102" s="3">
        <f>H103+H108+H106</f>
        <v>0</v>
      </c>
      <c r="I102" s="3">
        <f t="shared" si="8"/>
        <v>24779.3</v>
      </c>
      <c r="J102" s="3">
        <f>J103+J108+J106</f>
        <v>0</v>
      </c>
      <c r="K102" s="3">
        <f>K103+K108+K106</f>
        <v>8324.1</v>
      </c>
      <c r="L102" s="3">
        <f t="shared" si="9"/>
        <v>33103.4</v>
      </c>
      <c r="M102" s="3">
        <f>M103+M108+M106</f>
        <v>0</v>
      </c>
      <c r="N102" s="3">
        <f t="shared" si="10"/>
        <v>33103.4</v>
      </c>
    </row>
    <row r="103" spans="1:14" s="28" customFormat="1" ht="12.75" hidden="1">
      <c r="A103" s="39" t="s">
        <v>302</v>
      </c>
      <c r="B103" s="10" t="s">
        <v>304</v>
      </c>
      <c r="C103" s="3">
        <f>C104</f>
        <v>24179</v>
      </c>
      <c r="D103" s="3">
        <f>D104</f>
        <v>0</v>
      </c>
      <c r="E103" s="3">
        <f t="shared" si="6"/>
        <v>24179</v>
      </c>
      <c r="F103" s="3">
        <f>F104</f>
        <v>0</v>
      </c>
      <c r="G103" s="3">
        <f t="shared" si="7"/>
        <v>24179</v>
      </c>
      <c r="H103" s="3">
        <f>H104</f>
        <v>0</v>
      </c>
      <c r="I103" s="3">
        <f t="shared" si="8"/>
        <v>24179</v>
      </c>
      <c r="J103" s="3">
        <f>J104</f>
        <v>0</v>
      </c>
      <c r="K103" s="3">
        <f>K104</f>
        <v>7920</v>
      </c>
      <c r="L103" s="3">
        <f t="shared" si="9"/>
        <v>32099</v>
      </c>
      <c r="M103" s="3">
        <f>M104</f>
        <v>0</v>
      </c>
      <c r="N103" s="3">
        <f t="shared" si="10"/>
        <v>32099</v>
      </c>
    </row>
    <row r="104" spans="1:14" ht="25.5" hidden="1">
      <c r="A104" s="15" t="s">
        <v>305</v>
      </c>
      <c r="B104" s="19" t="s">
        <v>135</v>
      </c>
      <c r="C104" s="3">
        <v>24179</v>
      </c>
      <c r="D104" s="3"/>
      <c r="E104" s="3">
        <f t="shared" si="6"/>
        <v>24179</v>
      </c>
      <c r="F104" s="3"/>
      <c r="G104" s="3">
        <f t="shared" si="7"/>
        <v>24179</v>
      </c>
      <c r="H104" s="3"/>
      <c r="I104" s="3">
        <f t="shared" si="8"/>
        <v>24179</v>
      </c>
      <c r="J104" s="3"/>
      <c r="K104" s="3">
        <v>7920</v>
      </c>
      <c r="L104" s="3">
        <f t="shared" si="9"/>
        <v>32099</v>
      </c>
      <c r="M104" s="3"/>
      <c r="N104" s="3">
        <f t="shared" si="10"/>
        <v>32099</v>
      </c>
    </row>
    <row r="105" spans="1:14" ht="14.25" customHeight="1" hidden="1">
      <c r="A105" s="39" t="s">
        <v>132</v>
      </c>
      <c r="B105" s="10" t="s">
        <v>133</v>
      </c>
      <c r="C105" s="3"/>
      <c r="D105" s="3"/>
      <c r="E105" s="3">
        <v>88.8</v>
      </c>
      <c r="F105" s="3">
        <f>F106+F108</f>
        <v>511.5</v>
      </c>
      <c r="G105" s="3">
        <f t="shared" si="7"/>
        <v>600.3</v>
      </c>
      <c r="H105" s="3">
        <f>H106+H108</f>
        <v>0</v>
      </c>
      <c r="I105" s="3">
        <f t="shared" si="8"/>
        <v>600.3</v>
      </c>
      <c r="J105" s="3">
        <f>J106+J108</f>
        <v>0</v>
      </c>
      <c r="K105" s="3">
        <f>K106+K108</f>
        <v>404.1</v>
      </c>
      <c r="L105" s="3">
        <f t="shared" si="9"/>
        <v>1004.4</v>
      </c>
      <c r="M105" s="3">
        <f>M106+M108</f>
        <v>0</v>
      </c>
      <c r="N105" s="3">
        <f t="shared" si="10"/>
        <v>1004.4</v>
      </c>
    </row>
    <row r="106" spans="1:14" ht="25.5" hidden="1">
      <c r="A106" s="25" t="s">
        <v>126</v>
      </c>
      <c r="B106" s="26" t="s">
        <v>127</v>
      </c>
      <c r="C106" s="3">
        <f>C107</f>
        <v>88.8</v>
      </c>
      <c r="D106" s="3">
        <f>D107</f>
        <v>0</v>
      </c>
      <c r="E106" s="3">
        <f aca="true" t="shared" si="11" ref="E106:E137">C106+D106</f>
        <v>88.8</v>
      </c>
      <c r="F106" s="3">
        <f>F107</f>
        <v>0</v>
      </c>
      <c r="G106" s="3">
        <f t="shared" si="7"/>
        <v>88.8</v>
      </c>
      <c r="H106" s="3">
        <f>H107</f>
        <v>0</v>
      </c>
      <c r="I106" s="3">
        <f t="shared" si="8"/>
        <v>88.8</v>
      </c>
      <c r="J106" s="3">
        <f>J107</f>
        <v>0</v>
      </c>
      <c r="K106" s="3">
        <f>K107</f>
        <v>0</v>
      </c>
      <c r="L106" s="3">
        <f t="shared" si="9"/>
        <v>88.8</v>
      </c>
      <c r="M106" s="3">
        <f>M107</f>
        <v>0</v>
      </c>
      <c r="N106" s="3">
        <f t="shared" si="10"/>
        <v>88.8</v>
      </c>
    </row>
    <row r="107" spans="1:14" ht="25.5" hidden="1">
      <c r="A107" s="15" t="s">
        <v>128</v>
      </c>
      <c r="B107" s="19" t="s">
        <v>129</v>
      </c>
      <c r="C107" s="3">
        <v>88.8</v>
      </c>
      <c r="D107" s="3"/>
      <c r="E107" s="3">
        <f t="shared" si="11"/>
        <v>88.8</v>
      </c>
      <c r="F107" s="3"/>
      <c r="G107" s="3">
        <f t="shared" si="7"/>
        <v>88.8</v>
      </c>
      <c r="H107" s="3"/>
      <c r="I107" s="3">
        <f t="shared" si="8"/>
        <v>88.8</v>
      </c>
      <c r="J107" s="3"/>
      <c r="K107" s="3"/>
      <c r="L107" s="3">
        <f t="shared" si="9"/>
        <v>88.8</v>
      </c>
      <c r="M107" s="3"/>
      <c r="N107" s="3">
        <f t="shared" si="10"/>
        <v>88.8</v>
      </c>
    </row>
    <row r="108" spans="1:14" s="27" customFormat="1" ht="12.75" hidden="1">
      <c r="A108" s="25" t="s">
        <v>306</v>
      </c>
      <c r="B108" s="26" t="s">
        <v>307</v>
      </c>
      <c r="C108" s="4">
        <f>C109</f>
        <v>0</v>
      </c>
      <c r="D108" s="4">
        <f>D109</f>
        <v>0</v>
      </c>
      <c r="E108" s="4">
        <f t="shared" si="11"/>
        <v>0</v>
      </c>
      <c r="F108" s="4">
        <f>F109</f>
        <v>511.5</v>
      </c>
      <c r="G108" s="4">
        <f t="shared" si="7"/>
        <v>511.5</v>
      </c>
      <c r="H108" s="4">
        <f>H109</f>
        <v>0</v>
      </c>
      <c r="I108" s="4">
        <f t="shared" si="8"/>
        <v>511.5</v>
      </c>
      <c r="J108" s="4">
        <f>J109</f>
        <v>0</v>
      </c>
      <c r="K108" s="4">
        <f>K109</f>
        <v>404.1</v>
      </c>
      <c r="L108" s="4">
        <f t="shared" si="9"/>
        <v>915.6</v>
      </c>
      <c r="M108" s="4">
        <f>M109</f>
        <v>0</v>
      </c>
      <c r="N108" s="4">
        <f t="shared" si="10"/>
        <v>915.6</v>
      </c>
    </row>
    <row r="109" spans="1:14" ht="12.75" hidden="1">
      <c r="A109" s="15" t="s">
        <v>308</v>
      </c>
      <c r="B109" s="19" t="s">
        <v>136</v>
      </c>
      <c r="C109" s="3">
        <v>0</v>
      </c>
      <c r="D109" s="3"/>
      <c r="E109" s="3">
        <f t="shared" si="11"/>
        <v>0</v>
      </c>
      <c r="F109" s="3">
        <v>511.5</v>
      </c>
      <c r="G109" s="3">
        <f t="shared" si="7"/>
        <v>511.5</v>
      </c>
      <c r="H109" s="3"/>
      <c r="I109" s="3">
        <f t="shared" si="8"/>
        <v>511.5</v>
      </c>
      <c r="J109" s="3"/>
      <c r="K109" s="3">
        <v>404.1</v>
      </c>
      <c r="L109" s="3">
        <f t="shared" si="9"/>
        <v>915.6</v>
      </c>
      <c r="M109" s="3"/>
      <c r="N109" s="3">
        <f t="shared" si="10"/>
        <v>915.6</v>
      </c>
    </row>
    <row r="110" spans="1:14" s="28" customFormat="1" ht="30" customHeight="1">
      <c r="A110" s="15" t="s">
        <v>309</v>
      </c>
      <c r="B110" s="16" t="s">
        <v>310</v>
      </c>
      <c r="C110" s="3">
        <f>C111+C113+C119</f>
        <v>30453.1</v>
      </c>
      <c r="D110" s="3">
        <f>D111+D113+D119</f>
        <v>28758.1</v>
      </c>
      <c r="E110" s="3">
        <f t="shared" si="11"/>
        <v>59211.2</v>
      </c>
      <c r="F110" s="3">
        <f>F111+F113+F119</f>
        <v>0</v>
      </c>
      <c r="G110" s="3">
        <f t="shared" si="7"/>
        <v>59211.2</v>
      </c>
      <c r="H110" s="3">
        <f>H111+H113+H119</f>
        <v>0</v>
      </c>
      <c r="I110" s="3">
        <f t="shared" si="8"/>
        <v>59211.2</v>
      </c>
      <c r="J110" s="3">
        <f>J111+J113+J119</f>
        <v>0</v>
      </c>
      <c r="K110" s="3">
        <f>K111+K113+K119</f>
        <v>-6766</v>
      </c>
      <c r="L110" s="3">
        <f t="shared" si="9"/>
        <v>52445.2</v>
      </c>
      <c r="M110" s="3">
        <f>M111+M113+M119</f>
        <v>386.1</v>
      </c>
      <c r="N110" s="3">
        <f t="shared" si="10"/>
        <v>52831.299999999996</v>
      </c>
    </row>
    <row r="111" spans="1:14" s="28" customFormat="1" ht="21" customHeight="1">
      <c r="A111" s="7" t="s">
        <v>311</v>
      </c>
      <c r="B111" s="16" t="s">
        <v>312</v>
      </c>
      <c r="C111" s="3">
        <f>C112</f>
        <v>0</v>
      </c>
      <c r="D111" s="3">
        <f>D112</f>
        <v>210.1</v>
      </c>
      <c r="E111" s="3">
        <f t="shared" si="11"/>
        <v>210.1</v>
      </c>
      <c r="F111" s="3">
        <f>F112</f>
        <v>0</v>
      </c>
      <c r="G111" s="3">
        <f t="shared" si="7"/>
        <v>210.1</v>
      </c>
      <c r="H111" s="3">
        <f>H112</f>
        <v>0</v>
      </c>
      <c r="I111" s="3">
        <f t="shared" si="8"/>
        <v>210.1</v>
      </c>
      <c r="J111" s="3">
        <f>J112</f>
        <v>0</v>
      </c>
      <c r="K111" s="3">
        <f>K112</f>
        <v>0</v>
      </c>
      <c r="L111" s="3">
        <f t="shared" si="9"/>
        <v>210.1</v>
      </c>
      <c r="M111" s="3">
        <f>M112</f>
        <v>386.1</v>
      </c>
      <c r="N111" s="3">
        <f t="shared" si="10"/>
        <v>596.2</v>
      </c>
    </row>
    <row r="112" spans="1:14" s="28" customFormat="1" ht="16.5" customHeight="1" hidden="1">
      <c r="A112" s="7" t="s">
        <v>313</v>
      </c>
      <c r="B112" s="16" t="s">
        <v>314</v>
      </c>
      <c r="C112" s="3">
        <v>0</v>
      </c>
      <c r="D112" s="3">
        <v>210.1</v>
      </c>
      <c r="E112" s="3">
        <f t="shared" si="11"/>
        <v>210.1</v>
      </c>
      <c r="F112" s="3"/>
      <c r="G112" s="3">
        <f t="shared" si="7"/>
        <v>210.1</v>
      </c>
      <c r="H112" s="3"/>
      <c r="I112" s="3">
        <f t="shared" si="8"/>
        <v>210.1</v>
      </c>
      <c r="J112" s="3"/>
      <c r="K112" s="3"/>
      <c r="L112" s="3">
        <f t="shared" si="9"/>
        <v>210.1</v>
      </c>
      <c r="M112" s="3">
        <v>386.1</v>
      </c>
      <c r="N112" s="3">
        <f t="shared" si="10"/>
        <v>596.2</v>
      </c>
    </row>
    <row r="113" spans="1:14" s="28" customFormat="1" ht="60.75" customHeight="1" hidden="1">
      <c r="A113" s="7" t="s">
        <v>315</v>
      </c>
      <c r="B113" s="16" t="s">
        <v>489</v>
      </c>
      <c r="C113" s="3">
        <f>C114+C117</f>
        <v>16553.1</v>
      </c>
      <c r="D113" s="3">
        <f>D114+D117</f>
        <v>28548</v>
      </c>
      <c r="E113" s="3">
        <f t="shared" si="11"/>
        <v>45101.1</v>
      </c>
      <c r="F113" s="3">
        <f>F114+F117</f>
        <v>0</v>
      </c>
      <c r="G113" s="3">
        <f t="shared" si="7"/>
        <v>45101.1</v>
      </c>
      <c r="H113" s="3">
        <f>H114+H117</f>
        <v>0</v>
      </c>
      <c r="I113" s="3">
        <f t="shared" si="8"/>
        <v>45101.1</v>
      </c>
      <c r="J113" s="3">
        <f>J114+J117</f>
        <v>0</v>
      </c>
      <c r="K113" s="3">
        <f>K114+K117</f>
        <v>0</v>
      </c>
      <c r="L113" s="3">
        <f t="shared" si="9"/>
        <v>45101.1</v>
      </c>
      <c r="M113" s="3">
        <f>M114+M117</f>
        <v>0</v>
      </c>
      <c r="N113" s="3">
        <f t="shared" si="10"/>
        <v>45101.1</v>
      </c>
    </row>
    <row r="114" spans="1:14" ht="63.75" hidden="1">
      <c r="A114" s="7" t="s">
        <v>316</v>
      </c>
      <c r="B114" s="16" t="s">
        <v>490</v>
      </c>
      <c r="C114" s="3">
        <f>C116+C115</f>
        <v>16553.1</v>
      </c>
      <c r="D114" s="3">
        <f>D116+D115</f>
        <v>28479.6</v>
      </c>
      <c r="E114" s="3">
        <f t="shared" si="11"/>
        <v>45032.7</v>
      </c>
      <c r="F114" s="3">
        <f>F116+F115</f>
        <v>0</v>
      </c>
      <c r="G114" s="3">
        <f t="shared" si="7"/>
        <v>45032.7</v>
      </c>
      <c r="H114" s="3">
        <f>H116+H115</f>
        <v>0</v>
      </c>
      <c r="I114" s="3">
        <f t="shared" si="8"/>
        <v>45032.7</v>
      </c>
      <c r="J114" s="3">
        <f>J116+J115</f>
        <v>0</v>
      </c>
      <c r="K114" s="3">
        <f>K116+K115</f>
        <v>0</v>
      </c>
      <c r="L114" s="3">
        <f t="shared" si="9"/>
        <v>45032.7</v>
      </c>
      <c r="M114" s="3">
        <f>M116+M115</f>
        <v>0</v>
      </c>
      <c r="N114" s="3">
        <f t="shared" si="10"/>
        <v>45032.7</v>
      </c>
    </row>
    <row r="115" spans="1:14" ht="63.75" hidden="1">
      <c r="A115" s="7" t="s">
        <v>45</v>
      </c>
      <c r="B115" s="16" t="s">
        <v>491</v>
      </c>
      <c r="C115" s="3">
        <v>0</v>
      </c>
      <c r="D115" s="3"/>
      <c r="E115" s="3">
        <f t="shared" si="11"/>
        <v>0</v>
      </c>
      <c r="F115" s="3"/>
      <c r="G115" s="3">
        <f t="shared" si="7"/>
        <v>0</v>
      </c>
      <c r="H115" s="3"/>
      <c r="I115" s="3">
        <f t="shared" si="8"/>
        <v>0</v>
      </c>
      <c r="J115" s="3"/>
      <c r="K115" s="3"/>
      <c r="L115" s="3">
        <f t="shared" si="9"/>
        <v>0</v>
      </c>
      <c r="M115" s="3"/>
      <c r="N115" s="3">
        <f t="shared" si="10"/>
        <v>0</v>
      </c>
    </row>
    <row r="116" spans="1:14" ht="54.75" customHeight="1" hidden="1">
      <c r="A116" s="7" t="s">
        <v>317</v>
      </c>
      <c r="B116" s="16" t="s">
        <v>492</v>
      </c>
      <c r="C116" s="3">
        <v>16553.1</v>
      </c>
      <c r="D116" s="3">
        <v>28479.6</v>
      </c>
      <c r="E116" s="3">
        <f t="shared" si="11"/>
        <v>45032.7</v>
      </c>
      <c r="F116" s="3"/>
      <c r="G116" s="3">
        <f t="shared" si="7"/>
        <v>45032.7</v>
      </c>
      <c r="H116" s="3"/>
      <c r="I116" s="3">
        <f t="shared" si="8"/>
        <v>45032.7</v>
      </c>
      <c r="J116" s="3"/>
      <c r="K116" s="3"/>
      <c r="L116" s="3">
        <f t="shared" si="9"/>
        <v>45032.7</v>
      </c>
      <c r="M116" s="3"/>
      <c r="N116" s="3">
        <f t="shared" si="10"/>
        <v>45032.7</v>
      </c>
    </row>
    <row r="117" spans="1:14" ht="63.75" hidden="1">
      <c r="A117" s="7" t="s">
        <v>318</v>
      </c>
      <c r="B117" s="16" t="s">
        <v>493</v>
      </c>
      <c r="C117" s="3">
        <f>C118</f>
        <v>0</v>
      </c>
      <c r="D117" s="3">
        <f>D118</f>
        <v>68.4</v>
      </c>
      <c r="E117" s="3">
        <f t="shared" si="11"/>
        <v>68.4</v>
      </c>
      <c r="F117" s="3">
        <f>F118</f>
        <v>0</v>
      </c>
      <c r="G117" s="3">
        <f t="shared" si="7"/>
        <v>68.4</v>
      </c>
      <c r="H117" s="3">
        <f>H118</f>
        <v>0</v>
      </c>
      <c r="I117" s="3">
        <f t="shared" si="8"/>
        <v>68.4</v>
      </c>
      <c r="J117" s="3">
        <f>J118</f>
        <v>0</v>
      </c>
      <c r="K117" s="3">
        <f>K118</f>
        <v>0</v>
      </c>
      <c r="L117" s="3">
        <f t="shared" si="9"/>
        <v>68.4</v>
      </c>
      <c r="M117" s="3">
        <f>M118</f>
        <v>0</v>
      </c>
      <c r="N117" s="3">
        <f t="shared" si="10"/>
        <v>68.4</v>
      </c>
    </row>
    <row r="118" spans="1:14" ht="53.25" customHeight="1" hidden="1">
      <c r="A118" s="7" t="s">
        <v>319</v>
      </c>
      <c r="B118" s="16" t="s">
        <v>494</v>
      </c>
      <c r="C118" s="3">
        <v>0</v>
      </c>
      <c r="D118" s="3">
        <v>68.4</v>
      </c>
      <c r="E118" s="3">
        <f t="shared" si="11"/>
        <v>68.4</v>
      </c>
      <c r="F118" s="3"/>
      <c r="G118" s="3">
        <f t="shared" si="7"/>
        <v>68.4</v>
      </c>
      <c r="H118" s="3"/>
      <c r="I118" s="3">
        <f t="shared" si="8"/>
        <v>68.4</v>
      </c>
      <c r="J118" s="3"/>
      <c r="K118" s="3"/>
      <c r="L118" s="3">
        <f t="shared" si="9"/>
        <v>68.4</v>
      </c>
      <c r="M118" s="3"/>
      <c r="N118" s="3">
        <f t="shared" si="10"/>
        <v>68.4</v>
      </c>
    </row>
    <row r="119" spans="1:14" ht="27.75" customHeight="1" hidden="1">
      <c r="A119" s="37" t="s">
        <v>320</v>
      </c>
      <c r="B119" s="38" t="s">
        <v>285</v>
      </c>
      <c r="C119" s="5">
        <f>C120</f>
        <v>13900</v>
      </c>
      <c r="D119" s="5">
        <f>D120</f>
        <v>0</v>
      </c>
      <c r="E119" s="5">
        <f t="shared" si="11"/>
        <v>13900</v>
      </c>
      <c r="F119" s="5">
        <f>F120</f>
        <v>0</v>
      </c>
      <c r="G119" s="5">
        <f t="shared" si="7"/>
        <v>13900</v>
      </c>
      <c r="H119" s="5">
        <f>H120</f>
        <v>0</v>
      </c>
      <c r="I119" s="5">
        <f t="shared" si="8"/>
        <v>13900</v>
      </c>
      <c r="J119" s="5">
        <f>J120</f>
        <v>0</v>
      </c>
      <c r="K119" s="5">
        <f>K120</f>
        <v>-6766</v>
      </c>
      <c r="L119" s="5">
        <f t="shared" si="9"/>
        <v>7134</v>
      </c>
      <c r="M119" s="5">
        <f>M120</f>
        <v>0</v>
      </c>
      <c r="N119" s="5">
        <f t="shared" si="10"/>
        <v>7134</v>
      </c>
    </row>
    <row r="120" spans="1:14" ht="25.5" hidden="1">
      <c r="A120" s="37" t="s">
        <v>321</v>
      </c>
      <c r="B120" s="38" t="s">
        <v>322</v>
      </c>
      <c r="C120" s="3">
        <f>C121</f>
        <v>13900</v>
      </c>
      <c r="D120" s="3">
        <f>D121</f>
        <v>0</v>
      </c>
      <c r="E120" s="3">
        <f t="shared" si="11"/>
        <v>13900</v>
      </c>
      <c r="F120" s="3">
        <f>F121</f>
        <v>0</v>
      </c>
      <c r="G120" s="3">
        <f t="shared" si="7"/>
        <v>13900</v>
      </c>
      <c r="H120" s="3">
        <f>H121</f>
        <v>0</v>
      </c>
      <c r="I120" s="3">
        <f t="shared" si="8"/>
        <v>13900</v>
      </c>
      <c r="J120" s="3">
        <f>J121</f>
        <v>0</v>
      </c>
      <c r="K120" s="3">
        <f>K121</f>
        <v>-6766</v>
      </c>
      <c r="L120" s="3">
        <f t="shared" si="9"/>
        <v>7134</v>
      </c>
      <c r="M120" s="3">
        <f>M121</f>
        <v>0</v>
      </c>
      <c r="N120" s="3">
        <f t="shared" si="10"/>
        <v>7134</v>
      </c>
    </row>
    <row r="121" spans="1:14" ht="38.25" hidden="1">
      <c r="A121" s="37" t="s">
        <v>323</v>
      </c>
      <c r="B121" s="16" t="s">
        <v>137</v>
      </c>
      <c r="C121" s="3">
        <v>13900</v>
      </c>
      <c r="D121" s="3"/>
      <c r="E121" s="3">
        <f t="shared" si="11"/>
        <v>13900</v>
      </c>
      <c r="F121" s="3"/>
      <c r="G121" s="3">
        <f t="shared" si="7"/>
        <v>13900</v>
      </c>
      <c r="H121" s="3"/>
      <c r="I121" s="3">
        <f t="shared" si="8"/>
        <v>13900</v>
      </c>
      <c r="J121" s="3"/>
      <c r="K121" s="3">
        <v>-6766</v>
      </c>
      <c r="L121" s="3">
        <f t="shared" si="9"/>
        <v>7134</v>
      </c>
      <c r="M121" s="3"/>
      <c r="N121" s="3">
        <f t="shared" si="10"/>
        <v>7134</v>
      </c>
    </row>
    <row r="122" spans="1:14" ht="12.75" hidden="1">
      <c r="A122" s="13" t="s">
        <v>324</v>
      </c>
      <c r="B122" s="14" t="s">
        <v>325</v>
      </c>
      <c r="C122" s="2">
        <f>C123</f>
        <v>1300</v>
      </c>
      <c r="D122" s="2">
        <f>D123</f>
        <v>0</v>
      </c>
      <c r="E122" s="2">
        <f t="shared" si="11"/>
        <v>1300</v>
      </c>
      <c r="F122" s="2">
        <f>F123</f>
        <v>0</v>
      </c>
      <c r="G122" s="2">
        <f t="shared" si="7"/>
        <v>1300</v>
      </c>
      <c r="H122" s="2">
        <f>H123</f>
        <v>0</v>
      </c>
      <c r="I122" s="2">
        <f t="shared" si="8"/>
        <v>1300</v>
      </c>
      <c r="J122" s="2">
        <f>J123</f>
        <v>0</v>
      </c>
      <c r="K122" s="2">
        <f>K123</f>
        <v>0</v>
      </c>
      <c r="L122" s="2">
        <f t="shared" si="9"/>
        <v>1300</v>
      </c>
      <c r="M122" s="2">
        <f>M123</f>
        <v>0</v>
      </c>
      <c r="N122" s="2">
        <f t="shared" si="10"/>
        <v>1300</v>
      </c>
    </row>
    <row r="123" spans="1:14" ht="30" customHeight="1" hidden="1">
      <c r="A123" s="35" t="s">
        <v>326</v>
      </c>
      <c r="B123" s="30" t="s">
        <v>327</v>
      </c>
      <c r="C123" s="4">
        <f>C124</f>
        <v>1300</v>
      </c>
      <c r="D123" s="4">
        <f>D124</f>
        <v>0</v>
      </c>
      <c r="E123" s="4">
        <f t="shared" si="11"/>
        <v>1300</v>
      </c>
      <c r="F123" s="4">
        <f>F124</f>
        <v>0</v>
      </c>
      <c r="G123" s="4">
        <f t="shared" si="7"/>
        <v>1300</v>
      </c>
      <c r="H123" s="4">
        <f>H124</f>
        <v>0</v>
      </c>
      <c r="I123" s="4">
        <f t="shared" si="8"/>
        <v>1300</v>
      </c>
      <c r="J123" s="4">
        <f>J124</f>
        <v>0</v>
      </c>
      <c r="K123" s="4">
        <f>K124</f>
        <v>0</v>
      </c>
      <c r="L123" s="4">
        <f t="shared" si="9"/>
        <v>1300</v>
      </c>
      <c r="M123" s="4">
        <f>M124</f>
        <v>0</v>
      </c>
      <c r="N123" s="4">
        <f t="shared" si="10"/>
        <v>1300</v>
      </c>
    </row>
    <row r="124" spans="1:14" ht="28.5" customHeight="1" hidden="1">
      <c r="A124" s="7" t="s">
        <v>328</v>
      </c>
      <c r="B124" s="16" t="s">
        <v>138</v>
      </c>
      <c r="C124" s="3">
        <v>1300</v>
      </c>
      <c r="D124" s="3"/>
      <c r="E124" s="3">
        <f t="shared" si="11"/>
        <v>1300</v>
      </c>
      <c r="F124" s="3"/>
      <c r="G124" s="3">
        <f t="shared" si="7"/>
        <v>1300</v>
      </c>
      <c r="H124" s="3"/>
      <c r="I124" s="3">
        <f t="shared" si="8"/>
        <v>1300</v>
      </c>
      <c r="J124" s="3"/>
      <c r="K124" s="3"/>
      <c r="L124" s="3">
        <f t="shared" si="9"/>
        <v>1300</v>
      </c>
      <c r="M124" s="3"/>
      <c r="N124" s="3">
        <f t="shared" si="10"/>
        <v>1300</v>
      </c>
    </row>
    <row r="125" spans="1:14" s="28" customFormat="1" ht="18.75" customHeight="1" hidden="1">
      <c r="A125" s="15" t="s">
        <v>329</v>
      </c>
      <c r="B125" s="16" t="s">
        <v>330</v>
      </c>
      <c r="C125" s="3">
        <f>C126+C129+C130+C133+C135+C144+C145+C146+C154+C150+C152+C153</f>
        <v>17984</v>
      </c>
      <c r="D125" s="3">
        <f>D126+D129+D130+D133+D135+D144+D145+D146+D154+D150+D152+D153</f>
        <v>0</v>
      </c>
      <c r="E125" s="3">
        <f t="shared" si="11"/>
        <v>17984</v>
      </c>
      <c r="F125" s="3">
        <f>F126+F129+F130+F133+F135+F144+F145+F146+F154+F150+F152+F153</f>
        <v>0</v>
      </c>
      <c r="G125" s="3">
        <f t="shared" si="7"/>
        <v>17984</v>
      </c>
      <c r="H125" s="3">
        <f>H126+H129+H130+H133+H135+H144+H145+H146+H154+H150+H152+H153</f>
        <v>0</v>
      </c>
      <c r="I125" s="3">
        <f t="shared" si="8"/>
        <v>17984</v>
      </c>
      <c r="J125" s="3">
        <f>J126+J129+J130+J133+J135+J144+J145+J146+J154+J150+J152+J153</f>
        <v>0</v>
      </c>
      <c r="K125" s="3">
        <f>K126+K129+K130+K133+K135+K144+K145+K146+K154+K150+K152+K153</f>
        <v>-6503.5</v>
      </c>
      <c r="L125" s="3">
        <f t="shared" si="9"/>
        <v>11480.5</v>
      </c>
      <c r="M125" s="3">
        <f>M126+M129+M130+M133+M135+M144+M145+M146+M154+M150+M152+M153</f>
        <v>0</v>
      </c>
      <c r="N125" s="3">
        <f t="shared" si="10"/>
        <v>11480.5</v>
      </c>
    </row>
    <row r="126" spans="1:14" s="27" customFormat="1" ht="17.25" customHeight="1" hidden="1">
      <c r="A126" s="29" t="s">
        <v>346</v>
      </c>
      <c r="B126" s="36" t="s">
        <v>347</v>
      </c>
      <c r="C126" s="6">
        <f>C127+C128</f>
        <v>750</v>
      </c>
      <c r="D126" s="6">
        <f>D127+D128</f>
        <v>0</v>
      </c>
      <c r="E126" s="6">
        <f t="shared" si="11"/>
        <v>750</v>
      </c>
      <c r="F126" s="6">
        <f>F127+F128</f>
        <v>0</v>
      </c>
      <c r="G126" s="6">
        <f t="shared" si="7"/>
        <v>750</v>
      </c>
      <c r="H126" s="6">
        <f>H127+H128</f>
        <v>0</v>
      </c>
      <c r="I126" s="6">
        <f t="shared" si="8"/>
        <v>750</v>
      </c>
      <c r="J126" s="6">
        <f>J127+J128</f>
        <v>0</v>
      </c>
      <c r="K126" s="6">
        <f>K127+K128</f>
        <v>0</v>
      </c>
      <c r="L126" s="6">
        <f t="shared" si="9"/>
        <v>750</v>
      </c>
      <c r="M126" s="6">
        <f>M127+M128</f>
        <v>0</v>
      </c>
      <c r="N126" s="6">
        <f t="shared" si="10"/>
        <v>750</v>
      </c>
    </row>
    <row r="127" spans="1:14" s="28" customFormat="1" ht="40.5" customHeight="1" hidden="1">
      <c r="A127" s="39" t="s">
        <v>348</v>
      </c>
      <c r="B127" s="16" t="s">
        <v>495</v>
      </c>
      <c r="C127" s="5">
        <v>700</v>
      </c>
      <c r="D127" s="5"/>
      <c r="E127" s="5">
        <f t="shared" si="11"/>
        <v>700</v>
      </c>
      <c r="F127" s="5"/>
      <c r="G127" s="5">
        <f t="shared" si="7"/>
        <v>700</v>
      </c>
      <c r="H127" s="5"/>
      <c r="I127" s="5">
        <f t="shared" si="8"/>
        <v>700</v>
      </c>
      <c r="J127" s="5"/>
      <c r="K127" s="5"/>
      <c r="L127" s="5">
        <f t="shared" si="9"/>
        <v>700</v>
      </c>
      <c r="M127" s="5"/>
      <c r="N127" s="5">
        <f t="shared" si="10"/>
        <v>700</v>
      </c>
    </row>
    <row r="128" spans="1:14" s="28" customFormat="1" ht="41.25" customHeight="1" hidden="1">
      <c r="A128" s="39" t="s">
        <v>351</v>
      </c>
      <c r="B128" s="16" t="s">
        <v>352</v>
      </c>
      <c r="C128" s="5">
        <v>50</v>
      </c>
      <c r="D128" s="5"/>
      <c r="E128" s="5">
        <f t="shared" si="11"/>
        <v>50</v>
      </c>
      <c r="F128" s="5"/>
      <c r="G128" s="5">
        <f t="shared" si="7"/>
        <v>50</v>
      </c>
      <c r="H128" s="5"/>
      <c r="I128" s="5">
        <f t="shared" si="8"/>
        <v>50</v>
      </c>
      <c r="J128" s="5"/>
      <c r="K128" s="5"/>
      <c r="L128" s="5">
        <f t="shared" si="9"/>
        <v>50</v>
      </c>
      <c r="M128" s="5"/>
      <c r="N128" s="5">
        <f t="shared" si="10"/>
        <v>50</v>
      </c>
    </row>
    <row r="129" spans="1:14" s="28" customFormat="1" ht="39.75" customHeight="1" hidden="1">
      <c r="A129" s="29" t="s">
        <v>353</v>
      </c>
      <c r="B129" s="36" t="s">
        <v>354</v>
      </c>
      <c r="C129" s="5">
        <v>130</v>
      </c>
      <c r="D129" s="5"/>
      <c r="E129" s="5">
        <f t="shared" si="11"/>
        <v>130</v>
      </c>
      <c r="F129" s="5"/>
      <c r="G129" s="5">
        <f t="shared" si="7"/>
        <v>130</v>
      </c>
      <c r="H129" s="5"/>
      <c r="I129" s="5">
        <f t="shared" si="8"/>
        <v>130</v>
      </c>
      <c r="J129" s="5"/>
      <c r="K129" s="5"/>
      <c r="L129" s="5">
        <f t="shared" si="9"/>
        <v>130</v>
      </c>
      <c r="M129" s="5"/>
      <c r="N129" s="5">
        <f t="shared" si="10"/>
        <v>130</v>
      </c>
    </row>
    <row r="130" spans="1:14" s="28" customFormat="1" ht="51" hidden="1">
      <c r="A130" s="29" t="s">
        <v>355</v>
      </c>
      <c r="B130" s="36" t="s">
        <v>356</v>
      </c>
      <c r="C130" s="5"/>
      <c r="D130" s="5"/>
      <c r="E130" s="5">
        <f t="shared" si="11"/>
        <v>0</v>
      </c>
      <c r="F130" s="5"/>
      <c r="G130" s="5">
        <f t="shared" si="7"/>
        <v>0</v>
      </c>
      <c r="H130" s="5"/>
      <c r="I130" s="5">
        <f t="shared" si="8"/>
        <v>0</v>
      </c>
      <c r="J130" s="5"/>
      <c r="K130" s="5"/>
      <c r="L130" s="5">
        <f t="shared" si="9"/>
        <v>0</v>
      </c>
      <c r="M130" s="5"/>
      <c r="N130" s="5">
        <f t="shared" si="10"/>
        <v>0</v>
      </c>
    </row>
    <row r="131" spans="1:14" s="28" customFormat="1" ht="38.25" hidden="1">
      <c r="A131" s="29" t="s">
        <v>357</v>
      </c>
      <c r="B131" s="36" t="s">
        <v>370</v>
      </c>
      <c r="C131" s="5"/>
      <c r="D131" s="5"/>
      <c r="E131" s="5">
        <f t="shared" si="11"/>
        <v>0</v>
      </c>
      <c r="F131" s="5"/>
      <c r="G131" s="5">
        <f t="shared" si="7"/>
        <v>0</v>
      </c>
      <c r="H131" s="5"/>
      <c r="I131" s="5">
        <f t="shared" si="8"/>
        <v>0</v>
      </c>
      <c r="J131" s="5"/>
      <c r="K131" s="5"/>
      <c r="L131" s="5">
        <f t="shared" si="9"/>
        <v>0</v>
      </c>
      <c r="M131" s="5"/>
      <c r="N131" s="5">
        <f t="shared" si="10"/>
        <v>0</v>
      </c>
    </row>
    <row r="132" spans="1:14" s="28" customFormat="1" ht="38.25" hidden="1">
      <c r="A132" s="39" t="s">
        <v>371</v>
      </c>
      <c r="B132" s="38" t="s">
        <v>372</v>
      </c>
      <c r="C132" s="5"/>
      <c r="D132" s="5"/>
      <c r="E132" s="5">
        <f t="shared" si="11"/>
        <v>0</v>
      </c>
      <c r="F132" s="5"/>
      <c r="G132" s="5">
        <f t="shared" si="7"/>
        <v>0</v>
      </c>
      <c r="H132" s="5"/>
      <c r="I132" s="5">
        <f t="shared" si="8"/>
        <v>0</v>
      </c>
      <c r="J132" s="5"/>
      <c r="K132" s="5"/>
      <c r="L132" s="5">
        <f t="shared" si="9"/>
        <v>0</v>
      </c>
      <c r="M132" s="5"/>
      <c r="N132" s="5">
        <f t="shared" si="10"/>
        <v>0</v>
      </c>
    </row>
    <row r="133" spans="1:14" s="28" customFormat="1" ht="18.75" customHeight="1" hidden="1">
      <c r="A133" s="29" t="s">
        <v>373</v>
      </c>
      <c r="B133" s="36" t="s">
        <v>374</v>
      </c>
      <c r="C133" s="5">
        <f>C134</f>
        <v>0</v>
      </c>
      <c r="D133" s="5">
        <f>D134</f>
        <v>0</v>
      </c>
      <c r="E133" s="5">
        <f t="shared" si="11"/>
        <v>0</v>
      </c>
      <c r="F133" s="5">
        <f>F134</f>
        <v>0</v>
      </c>
      <c r="G133" s="5">
        <f t="shared" si="7"/>
        <v>0</v>
      </c>
      <c r="H133" s="5">
        <f>H134</f>
        <v>0</v>
      </c>
      <c r="I133" s="5">
        <f t="shared" si="8"/>
        <v>0</v>
      </c>
      <c r="J133" s="5">
        <f>J134</f>
        <v>0</v>
      </c>
      <c r="K133" s="5">
        <f>K134</f>
        <v>0</v>
      </c>
      <c r="L133" s="5">
        <f t="shared" si="9"/>
        <v>0</v>
      </c>
      <c r="M133" s="5">
        <f>M134</f>
        <v>0</v>
      </c>
      <c r="N133" s="5">
        <f t="shared" si="10"/>
        <v>0</v>
      </c>
    </row>
    <row r="134" spans="1:14" s="28" customFormat="1" ht="38.25" hidden="1">
      <c r="A134" s="39" t="s">
        <v>375</v>
      </c>
      <c r="B134" s="38" t="s">
        <v>376</v>
      </c>
      <c r="C134" s="5"/>
      <c r="D134" s="5"/>
      <c r="E134" s="5">
        <f t="shared" si="11"/>
        <v>0</v>
      </c>
      <c r="F134" s="5"/>
      <c r="G134" s="5">
        <f t="shared" si="7"/>
        <v>0</v>
      </c>
      <c r="H134" s="5"/>
      <c r="I134" s="5">
        <f t="shared" si="8"/>
        <v>0</v>
      </c>
      <c r="J134" s="5"/>
      <c r="K134" s="5"/>
      <c r="L134" s="5">
        <f t="shared" si="9"/>
        <v>0</v>
      </c>
      <c r="M134" s="5"/>
      <c r="N134" s="5">
        <f t="shared" si="10"/>
        <v>0</v>
      </c>
    </row>
    <row r="135" spans="1:14" s="28" customFormat="1" ht="53.25" customHeight="1" hidden="1">
      <c r="A135" s="29" t="s">
        <v>46</v>
      </c>
      <c r="B135" s="36" t="s">
        <v>496</v>
      </c>
      <c r="C135" s="6">
        <f>C136+C137+C139+C140+C142+C138</f>
        <v>0</v>
      </c>
      <c r="D135" s="6">
        <f>D136+D137+D139+D140+D142+D138</f>
        <v>0</v>
      </c>
      <c r="E135" s="6">
        <f t="shared" si="11"/>
        <v>0</v>
      </c>
      <c r="F135" s="6">
        <f>F136+F137+F139+F140+F142+F138</f>
        <v>0</v>
      </c>
      <c r="G135" s="6">
        <f t="shared" si="7"/>
        <v>0</v>
      </c>
      <c r="H135" s="6">
        <f>H136+H137+H139+H140+H142+H138</f>
        <v>0</v>
      </c>
      <c r="I135" s="6">
        <f t="shared" si="8"/>
        <v>0</v>
      </c>
      <c r="J135" s="6">
        <f>J136+J137+J139+J140+J142+J138</f>
        <v>0</v>
      </c>
      <c r="K135" s="6">
        <f>K136+K137+K139+K140+K142+K138</f>
        <v>0</v>
      </c>
      <c r="L135" s="6">
        <f t="shared" si="9"/>
        <v>0</v>
      </c>
      <c r="M135" s="6">
        <f>M136+M137+M139+M140+M142+M138</f>
        <v>0</v>
      </c>
      <c r="N135" s="6">
        <f t="shared" si="10"/>
        <v>0</v>
      </c>
    </row>
    <row r="136" spans="1:14" s="28" customFormat="1" ht="25.5" hidden="1">
      <c r="A136" s="39" t="s">
        <v>377</v>
      </c>
      <c r="B136" s="38" t="s">
        <v>66</v>
      </c>
      <c r="C136" s="5"/>
      <c r="D136" s="5"/>
      <c r="E136" s="5">
        <f t="shared" si="11"/>
        <v>0</v>
      </c>
      <c r="F136" s="5"/>
      <c r="G136" s="5">
        <f t="shared" si="7"/>
        <v>0</v>
      </c>
      <c r="H136" s="5"/>
      <c r="I136" s="5">
        <f t="shared" si="8"/>
        <v>0</v>
      </c>
      <c r="J136" s="5"/>
      <c r="K136" s="5"/>
      <c r="L136" s="5">
        <f t="shared" si="9"/>
        <v>0</v>
      </c>
      <c r="M136" s="5"/>
      <c r="N136" s="5">
        <f t="shared" si="10"/>
        <v>0</v>
      </c>
    </row>
    <row r="137" spans="1:14" s="27" customFormat="1" ht="25.5" hidden="1">
      <c r="A137" s="39" t="s">
        <v>67</v>
      </c>
      <c r="B137" s="38" t="s">
        <v>68</v>
      </c>
      <c r="C137" s="5">
        <v>0</v>
      </c>
      <c r="D137" s="5"/>
      <c r="E137" s="5">
        <f t="shared" si="11"/>
        <v>0</v>
      </c>
      <c r="F137" s="5"/>
      <c r="G137" s="5">
        <f t="shared" si="7"/>
        <v>0</v>
      </c>
      <c r="H137" s="5"/>
      <c r="I137" s="5">
        <f t="shared" si="8"/>
        <v>0</v>
      </c>
      <c r="J137" s="5"/>
      <c r="K137" s="5"/>
      <c r="L137" s="5">
        <f t="shared" si="9"/>
        <v>0</v>
      </c>
      <c r="M137" s="5"/>
      <c r="N137" s="5">
        <f t="shared" si="10"/>
        <v>0</v>
      </c>
    </row>
    <row r="138" spans="1:14" s="28" customFormat="1" ht="25.5" hidden="1">
      <c r="A138" s="39" t="s">
        <v>69</v>
      </c>
      <c r="B138" s="38" t="s">
        <v>139</v>
      </c>
      <c r="C138" s="5"/>
      <c r="D138" s="5"/>
      <c r="E138" s="5">
        <f aca="true" t="shared" si="12" ref="E138:E169">C138+D138</f>
        <v>0</v>
      </c>
      <c r="F138" s="5"/>
      <c r="G138" s="5">
        <f aca="true" t="shared" si="13" ref="G138:G201">E138+F138</f>
        <v>0</v>
      </c>
      <c r="H138" s="5"/>
      <c r="I138" s="5">
        <f aca="true" t="shared" si="14" ref="I138:I201">G138+H138</f>
        <v>0</v>
      </c>
      <c r="J138" s="5"/>
      <c r="K138" s="5"/>
      <c r="L138" s="5">
        <f t="shared" si="9"/>
        <v>0</v>
      </c>
      <c r="M138" s="5"/>
      <c r="N138" s="5">
        <f t="shared" si="10"/>
        <v>0</v>
      </c>
    </row>
    <row r="139" spans="1:14" s="28" customFormat="1" ht="16.5" customHeight="1" hidden="1">
      <c r="A139" s="39" t="s">
        <v>70</v>
      </c>
      <c r="B139" s="38" t="s">
        <v>140</v>
      </c>
      <c r="C139" s="5">
        <v>0</v>
      </c>
      <c r="D139" s="5"/>
      <c r="E139" s="5">
        <f t="shared" si="12"/>
        <v>0</v>
      </c>
      <c r="F139" s="5"/>
      <c r="G139" s="5">
        <f t="shared" si="13"/>
        <v>0</v>
      </c>
      <c r="H139" s="5"/>
      <c r="I139" s="5">
        <f t="shared" si="14"/>
        <v>0</v>
      </c>
      <c r="J139" s="5"/>
      <c r="K139" s="5"/>
      <c r="L139" s="5">
        <f aca="true" t="shared" si="15" ref="L139:L202">I139+K139</f>
        <v>0</v>
      </c>
      <c r="M139" s="5"/>
      <c r="N139" s="5">
        <f aca="true" t="shared" si="16" ref="N139:N202">L139+M139</f>
        <v>0</v>
      </c>
    </row>
    <row r="140" spans="1:14" s="28" customFormat="1" ht="25.5" hidden="1">
      <c r="A140" s="39" t="s">
        <v>71</v>
      </c>
      <c r="B140" s="38" t="s">
        <v>72</v>
      </c>
      <c r="C140" s="5">
        <f>C141</f>
        <v>0</v>
      </c>
      <c r="D140" s="5">
        <f>D141</f>
        <v>0</v>
      </c>
      <c r="E140" s="5">
        <f t="shared" si="12"/>
        <v>0</v>
      </c>
      <c r="F140" s="5">
        <f>F141</f>
        <v>0</v>
      </c>
      <c r="G140" s="5">
        <f t="shared" si="13"/>
        <v>0</v>
      </c>
      <c r="H140" s="5">
        <f>H141</f>
        <v>0</v>
      </c>
      <c r="I140" s="5">
        <f t="shared" si="14"/>
        <v>0</v>
      </c>
      <c r="J140" s="5">
        <f>J141</f>
        <v>0</v>
      </c>
      <c r="K140" s="5">
        <f>K141</f>
        <v>0</v>
      </c>
      <c r="L140" s="5">
        <f t="shared" si="15"/>
        <v>0</v>
      </c>
      <c r="M140" s="5">
        <f>M141</f>
        <v>0</v>
      </c>
      <c r="N140" s="5">
        <f t="shared" si="16"/>
        <v>0</v>
      </c>
    </row>
    <row r="141" spans="1:14" s="28" customFormat="1" ht="38.25" hidden="1">
      <c r="A141" s="39" t="s">
        <v>73</v>
      </c>
      <c r="B141" s="38" t="s">
        <v>74</v>
      </c>
      <c r="C141" s="5"/>
      <c r="D141" s="5"/>
      <c r="E141" s="5">
        <f t="shared" si="12"/>
        <v>0</v>
      </c>
      <c r="F141" s="5"/>
      <c r="G141" s="5">
        <f t="shared" si="13"/>
        <v>0</v>
      </c>
      <c r="H141" s="5"/>
      <c r="I141" s="5">
        <f t="shared" si="14"/>
        <v>0</v>
      </c>
      <c r="J141" s="5"/>
      <c r="K141" s="5"/>
      <c r="L141" s="5">
        <f t="shared" si="15"/>
        <v>0</v>
      </c>
      <c r="M141" s="5"/>
      <c r="N141" s="5">
        <f t="shared" si="16"/>
        <v>0</v>
      </c>
    </row>
    <row r="142" spans="1:14" s="28" customFormat="1" ht="25.5" hidden="1">
      <c r="A142" s="39" t="s">
        <v>75</v>
      </c>
      <c r="B142" s="38" t="s">
        <v>76</v>
      </c>
      <c r="C142" s="5">
        <f>C143</f>
        <v>0</v>
      </c>
      <c r="D142" s="5">
        <f>D143</f>
        <v>0</v>
      </c>
      <c r="E142" s="5">
        <f t="shared" si="12"/>
        <v>0</v>
      </c>
      <c r="F142" s="5">
        <f>F143</f>
        <v>0</v>
      </c>
      <c r="G142" s="5">
        <f t="shared" si="13"/>
        <v>0</v>
      </c>
      <c r="H142" s="5">
        <f>H143</f>
        <v>0</v>
      </c>
      <c r="I142" s="5">
        <f t="shared" si="14"/>
        <v>0</v>
      </c>
      <c r="J142" s="5">
        <f>J143</f>
        <v>0</v>
      </c>
      <c r="K142" s="5">
        <f>K143</f>
        <v>0</v>
      </c>
      <c r="L142" s="5">
        <f t="shared" si="15"/>
        <v>0</v>
      </c>
      <c r="M142" s="5">
        <f>M143</f>
        <v>0</v>
      </c>
      <c r="N142" s="5">
        <f t="shared" si="16"/>
        <v>0</v>
      </c>
    </row>
    <row r="143" spans="1:14" s="28" customFormat="1" ht="26.25" customHeight="1" hidden="1">
      <c r="A143" s="39" t="s">
        <v>77</v>
      </c>
      <c r="B143" s="38" t="s">
        <v>78</v>
      </c>
      <c r="C143" s="5"/>
      <c r="D143" s="5"/>
      <c r="E143" s="5">
        <f t="shared" si="12"/>
        <v>0</v>
      </c>
      <c r="F143" s="5"/>
      <c r="G143" s="5">
        <f t="shared" si="13"/>
        <v>0</v>
      </c>
      <c r="H143" s="5"/>
      <c r="I143" s="5">
        <f t="shared" si="14"/>
        <v>0</v>
      </c>
      <c r="J143" s="5"/>
      <c r="K143" s="5"/>
      <c r="L143" s="5">
        <f t="shared" si="15"/>
        <v>0</v>
      </c>
      <c r="M143" s="5"/>
      <c r="N143" s="5">
        <f t="shared" si="16"/>
        <v>0</v>
      </c>
    </row>
    <row r="144" spans="1:14" s="28" customFormat="1" ht="25.5" hidden="1">
      <c r="A144" s="29" t="s">
        <v>79</v>
      </c>
      <c r="B144" s="36" t="s">
        <v>81</v>
      </c>
      <c r="C144" s="6"/>
      <c r="D144" s="6"/>
      <c r="E144" s="6">
        <f t="shared" si="12"/>
        <v>0</v>
      </c>
      <c r="F144" s="6"/>
      <c r="G144" s="6">
        <f t="shared" si="13"/>
        <v>0</v>
      </c>
      <c r="H144" s="6"/>
      <c r="I144" s="6">
        <f t="shared" si="14"/>
        <v>0</v>
      </c>
      <c r="J144" s="6"/>
      <c r="K144" s="6"/>
      <c r="L144" s="6">
        <f t="shared" si="15"/>
        <v>0</v>
      </c>
      <c r="M144" s="6"/>
      <c r="N144" s="6">
        <f t="shared" si="16"/>
        <v>0</v>
      </c>
    </row>
    <row r="145" spans="1:14" s="28" customFormat="1" ht="51" hidden="1">
      <c r="A145" s="29" t="s">
        <v>82</v>
      </c>
      <c r="B145" s="36" t="s">
        <v>83</v>
      </c>
      <c r="C145" s="6">
        <v>150</v>
      </c>
      <c r="D145" s="6">
        <v>0</v>
      </c>
      <c r="E145" s="6">
        <f t="shared" si="12"/>
        <v>150</v>
      </c>
      <c r="F145" s="6">
        <v>0</v>
      </c>
      <c r="G145" s="6">
        <f t="shared" si="13"/>
        <v>150</v>
      </c>
      <c r="H145" s="6">
        <v>0</v>
      </c>
      <c r="I145" s="6">
        <f t="shared" si="14"/>
        <v>150</v>
      </c>
      <c r="J145" s="6">
        <v>0</v>
      </c>
      <c r="K145" s="6">
        <v>0</v>
      </c>
      <c r="L145" s="6">
        <f t="shared" si="15"/>
        <v>150</v>
      </c>
      <c r="M145" s="6">
        <v>0</v>
      </c>
      <c r="N145" s="6">
        <f t="shared" si="16"/>
        <v>150</v>
      </c>
    </row>
    <row r="146" spans="1:14" s="28" customFormat="1" ht="16.5" customHeight="1" hidden="1">
      <c r="A146" s="29" t="s">
        <v>84</v>
      </c>
      <c r="B146" s="36" t="s">
        <v>85</v>
      </c>
      <c r="C146" s="6">
        <f>C149</f>
        <v>0</v>
      </c>
      <c r="D146" s="6">
        <f>D149</f>
        <v>0</v>
      </c>
      <c r="E146" s="6">
        <f t="shared" si="12"/>
        <v>0</v>
      </c>
      <c r="F146" s="6">
        <f>F149</f>
        <v>0</v>
      </c>
      <c r="G146" s="6">
        <f t="shared" si="13"/>
        <v>0</v>
      </c>
      <c r="H146" s="6">
        <f>H149</f>
        <v>0</v>
      </c>
      <c r="I146" s="6">
        <f t="shared" si="14"/>
        <v>0</v>
      </c>
      <c r="J146" s="6">
        <f>J149</f>
        <v>0</v>
      </c>
      <c r="K146" s="6">
        <f>K149</f>
        <v>0</v>
      </c>
      <c r="L146" s="6">
        <f t="shared" si="15"/>
        <v>0</v>
      </c>
      <c r="M146" s="6">
        <f>M149</f>
        <v>0</v>
      </c>
      <c r="N146" s="6">
        <f t="shared" si="16"/>
        <v>0</v>
      </c>
    </row>
    <row r="147" spans="1:14" s="28" customFormat="1" ht="30.75" customHeight="1" hidden="1">
      <c r="A147" s="39" t="s">
        <v>86</v>
      </c>
      <c r="B147" s="38" t="s">
        <v>87</v>
      </c>
      <c r="C147" s="5">
        <f>C148</f>
        <v>0</v>
      </c>
      <c r="D147" s="5">
        <f>D148</f>
        <v>0</v>
      </c>
      <c r="E147" s="5">
        <f t="shared" si="12"/>
        <v>0</v>
      </c>
      <c r="F147" s="5">
        <f>F148</f>
        <v>0</v>
      </c>
      <c r="G147" s="5">
        <f t="shared" si="13"/>
        <v>0</v>
      </c>
      <c r="H147" s="5">
        <f>H148</f>
        <v>0</v>
      </c>
      <c r="I147" s="5">
        <f t="shared" si="14"/>
        <v>0</v>
      </c>
      <c r="J147" s="5">
        <f>J148</f>
        <v>0</v>
      </c>
      <c r="K147" s="5">
        <f>K148</f>
        <v>0</v>
      </c>
      <c r="L147" s="5">
        <f t="shared" si="15"/>
        <v>0</v>
      </c>
      <c r="M147" s="5">
        <f>M148</f>
        <v>0</v>
      </c>
      <c r="N147" s="5">
        <f t="shared" si="16"/>
        <v>0</v>
      </c>
    </row>
    <row r="148" spans="1:14" s="28" customFormat="1" ht="38.25" hidden="1">
      <c r="A148" s="39" t="s">
        <v>88</v>
      </c>
      <c r="B148" s="38" t="s">
        <v>89</v>
      </c>
      <c r="C148" s="5"/>
      <c r="D148" s="5"/>
      <c r="E148" s="5">
        <f t="shared" si="12"/>
        <v>0</v>
      </c>
      <c r="F148" s="5"/>
      <c r="G148" s="5">
        <f t="shared" si="13"/>
        <v>0</v>
      </c>
      <c r="H148" s="5"/>
      <c r="I148" s="5">
        <f t="shared" si="14"/>
        <v>0</v>
      </c>
      <c r="J148" s="5"/>
      <c r="K148" s="5"/>
      <c r="L148" s="5">
        <f t="shared" si="15"/>
        <v>0</v>
      </c>
      <c r="M148" s="5"/>
      <c r="N148" s="5">
        <f t="shared" si="16"/>
        <v>0</v>
      </c>
    </row>
    <row r="149" spans="1:14" s="28" customFormat="1" ht="18" customHeight="1" hidden="1">
      <c r="A149" s="39" t="s">
        <v>90</v>
      </c>
      <c r="B149" s="38" t="s">
        <v>91</v>
      </c>
      <c r="C149" s="5">
        <v>0</v>
      </c>
      <c r="D149" s="5"/>
      <c r="E149" s="5">
        <f t="shared" si="12"/>
        <v>0</v>
      </c>
      <c r="F149" s="5"/>
      <c r="G149" s="5">
        <f t="shared" si="13"/>
        <v>0</v>
      </c>
      <c r="H149" s="5"/>
      <c r="I149" s="5">
        <f t="shared" si="14"/>
        <v>0</v>
      </c>
      <c r="J149" s="5"/>
      <c r="K149" s="5"/>
      <c r="L149" s="5">
        <f t="shared" si="15"/>
        <v>0</v>
      </c>
      <c r="M149" s="5"/>
      <c r="N149" s="5">
        <f t="shared" si="16"/>
        <v>0</v>
      </c>
    </row>
    <row r="150" spans="1:14" s="28" customFormat="1" ht="28.5" customHeight="1" hidden="1">
      <c r="A150" s="29" t="s">
        <v>92</v>
      </c>
      <c r="B150" s="36" t="s">
        <v>93</v>
      </c>
      <c r="C150" s="6">
        <f>C151</f>
        <v>0</v>
      </c>
      <c r="D150" s="6">
        <f>D151</f>
        <v>0</v>
      </c>
      <c r="E150" s="6">
        <f t="shared" si="12"/>
        <v>0</v>
      </c>
      <c r="F150" s="6">
        <f>F151</f>
        <v>0</v>
      </c>
      <c r="G150" s="6">
        <f t="shared" si="13"/>
        <v>0</v>
      </c>
      <c r="H150" s="6">
        <f>H151</f>
        <v>0</v>
      </c>
      <c r="I150" s="6">
        <f t="shared" si="14"/>
        <v>0</v>
      </c>
      <c r="J150" s="6">
        <f>J151</f>
        <v>0</v>
      </c>
      <c r="K150" s="6">
        <f>K151</f>
        <v>0</v>
      </c>
      <c r="L150" s="6">
        <f t="shared" si="15"/>
        <v>0</v>
      </c>
      <c r="M150" s="6">
        <f>M151</f>
        <v>0</v>
      </c>
      <c r="N150" s="6">
        <f t="shared" si="16"/>
        <v>0</v>
      </c>
    </row>
    <row r="151" spans="1:14" s="28" customFormat="1" ht="38.25" hidden="1">
      <c r="A151" s="39" t="s">
        <v>94</v>
      </c>
      <c r="B151" s="38" t="s">
        <v>378</v>
      </c>
      <c r="C151" s="5">
        <v>0</v>
      </c>
      <c r="D151" s="5"/>
      <c r="E151" s="5">
        <f t="shared" si="12"/>
        <v>0</v>
      </c>
      <c r="F151" s="5"/>
      <c r="G151" s="5">
        <f t="shared" si="13"/>
        <v>0</v>
      </c>
      <c r="H151" s="5"/>
      <c r="I151" s="5">
        <f t="shared" si="14"/>
        <v>0</v>
      </c>
      <c r="J151" s="5"/>
      <c r="K151" s="5"/>
      <c r="L151" s="5">
        <f t="shared" si="15"/>
        <v>0</v>
      </c>
      <c r="M151" s="5"/>
      <c r="N151" s="5">
        <f t="shared" si="16"/>
        <v>0</v>
      </c>
    </row>
    <row r="152" spans="1:14" s="27" customFormat="1" ht="42" customHeight="1" hidden="1">
      <c r="A152" s="29" t="s">
        <v>379</v>
      </c>
      <c r="B152" s="36" t="s">
        <v>141</v>
      </c>
      <c r="C152" s="6">
        <v>11</v>
      </c>
      <c r="D152" s="6"/>
      <c r="E152" s="6">
        <f t="shared" si="12"/>
        <v>11</v>
      </c>
      <c r="F152" s="6"/>
      <c r="G152" s="6">
        <f t="shared" si="13"/>
        <v>11</v>
      </c>
      <c r="H152" s="6"/>
      <c r="I152" s="6">
        <f t="shared" si="14"/>
        <v>11</v>
      </c>
      <c r="J152" s="6"/>
      <c r="K152" s="6"/>
      <c r="L152" s="6">
        <f t="shared" si="15"/>
        <v>11</v>
      </c>
      <c r="M152" s="6"/>
      <c r="N152" s="6">
        <f t="shared" si="16"/>
        <v>11</v>
      </c>
    </row>
    <row r="153" spans="1:14" s="28" customFormat="1" ht="35.25" customHeight="1" hidden="1">
      <c r="A153" s="39" t="s">
        <v>369</v>
      </c>
      <c r="B153" s="38" t="s">
        <v>368</v>
      </c>
      <c r="C153" s="5">
        <v>9490</v>
      </c>
      <c r="D153" s="5"/>
      <c r="E153" s="5">
        <f t="shared" si="12"/>
        <v>9490</v>
      </c>
      <c r="F153" s="5"/>
      <c r="G153" s="5">
        <f t="shared" si="13"/>
        <v>9490</v>
      </c>
      <c r="H153" s="5"/>
      <c r="I153" s="5">
        <f t="shared" si="14"/>
        <v>9490</v>
      </c>
      <c r="J153" s="5"/>
      <c r="K153" s="5">
        <v>-7090</v>
      </c>
      <c r="L153" s="5">
        <f t="shared" si="15"/>
        <v>2400</v>
      </c>
      <c r="M153" s="5"/>
      <c r="N153" s="5">
        <f t="shared" si="16"/>
        <v>2400</v>
      </c>
    </row>
    <row r="154" spans="1:14" s="28" customFormat="1" ht="28.5" customHeight="1" hidden="1">
      <c r="A154" s="39" t="s">
        <v>380</v>
      </c>
      <c r="B154" s="38" t="s">
        <v>381</v>
      </c>
      <c r="C154" s="5">
        <f>C155</f>
        <v>7453</v>
      </c>
      <c r="D154" s="5">
        <f>D155</f>
        <v>0</v>
      </c>
      <c r="E154" s="5">
        <f t="shared" si="12"/>
        <v>7453</v>
      </c>
      <c r="F154" s="5">
        <f>F155</f>
        <v>0</v>
      </c>
      <c r="G154" s="5">
        <f t="shared" si="13"/>
        <v>7453</v>
      </c>
      <c r="H154" s="5">
        <f>H155</f>
        <v>0</v>
      </c>
      <c r="I154" s="5">
        <f t="shared" si="14"/>
        <v>7453</v>
      </c>
      <c r="J154" s="5">
        <f>J155</f>
        <v>0</v>
      </c>
      <c r="K154" s="5">
        <f>K155</f>
        <v>586.5</v>
      </c>
      <c r="L154" s="5">
        <f t="shared" si="15"/>
        <v>8039.5</v>
      </c>
      <c r="M154" s="5">
        <f>M155</f>
        <v>0</v>
      </c>
      <c r="N154" s="5">
        <f t="shared" si="16"/>
        <v>8039.5</v>
      </c>
    </row>
    <row r="155" spans="1:14" s="28" customFormat="1" ht="50.25" customHeight="1" hidden="1">
      <c r="A155" s="39" t="s">
        <v>382</v>
      </c>
      <c r="B155" s="38" t="s">
        <v>142</v>
      </c>
      <c r="C155" s="5">
        <v>7453</v>
      </c>
      <c r="D155" s="5"/>
      <c r="E155" s="5">
        <f t="shared" si="12"/>
        <v>7453</v>
      </c>
      <c r="F155" s="5"/>
      <c r="G155" s="5">
        <f t="shared" si="13"/>
        <v>7453</v>
      </c>
      <c r="H155" s="5"/>
      <c r="I155" s="5">
        <f t="shared" si="14"/>
        <v>7453</v>
      </c>
      <c r="J155" s="5"/>
      <c r="K155" s="5">
        <v>586.5</v>
      </c>
      <c r="L155" s="5">
        <f t="shared" si="15"/>
        <v>8039.5</v>
      </c>
      <c r="M155" s="5"/>
      <c r="N155" s="5">
        <f t="shared" si="16"/>
        <v>8039.5</v>
      </c>
    </row>
    <row r="156" spans="1:14" s="28" customFormat="1" ht="21.75" customHeight="1">
      <c r="A156" s="15" t="s">
        <v>383</v>
      </c>
      <c r="B156" s="19" t="s">
        <v>384</v>
      </c>
      <c r="C156" s="3">
        <f>C157+C159</f>
        <v>6</v>
      </c>
      <c r="D156" s="3">
        <f>D157+D159</f>
        <v>0</v>
      </c>
      <c r="E156" s="3">
        <f t="shared" si="12"/>
        <v>6</v>
      </c>
      <c r="F156" s="3">
        <f>F157+F159</f>
        <v>0</v>
      </c>
      <c r="G156" s="3">
        <f t="shared" si="13"/>
        <v>6</v>
      </c>
      <c r="H156" s="3">
        <f>H157+H159</f>
        <v>0</v>
      </c>
      <c r="I156" s="3">
        <f t="shared" si="14"/>
        <v>6</v>
      </c>
      <c r="J156" s="3">
        <f>J157+J159</f>
        <v>0</v>
      </c>
      <c r="K156" s="3">
        <f>K157+K159</f>
        <v>123</v>
      </c>
      <c r="L156" s="3">
        <f t="shared" si="15"/>
        <v>129</v>
      </c>
      <c r="M156" s="3">
        <f>M157+M159</f>
        <v>203.7</v>
      </c>
      <c r="N156" s="3">
        <f t="shared" si="16"/>
        <v>332.7</v>
      </c>
    </row>
    <row r="157" spans="1:14" s="28" customFormat="1" ht="16.5" customHeight="1" hidden="1">
      <c r="A157" s="25" t="s">
        <v>385</v>
      </c>
      <c r="B157" s="26" t="s">
        <v>386</v>
      </c>
      <c r="C157" s="4">
        <f>C158</f>
        <v>0</v>
      </c>
      <c r="D157" s="4">
        <f>D158</f>
        <v>0</v>
      </c>
      <c r="E157" s="4">
        <f t="shared" si="12"/>
        <v>0</v>
      </c>
      <c r="F157" s="4">
        <f>F158</f>
        <v>0</v>
      </c>
      <c r="G157" s="4">
        <f t="shared" si="13"/>
        <v>0</v>
      </c>
      <c r="H157" s="4">
        <f>H158</f>
        <v>0</v>
      </c>
      <c r="I157" s="4">
        <f t="shared" si="14"/>
        <v>0</v>
      </c>
      <c r="J157" s="4">
        <f>J158</f>
        <v>0</v>
      </c>
      <c r="K157" s="4">
        <f>K158</f>
        <v>0</v>
      </c>
      <c r="L157" s="4">
        <f t="shared" si="15"/>
        <v>0</v>
      </c>
      <c r="M157" s="4">
        <f>M158</f>
        <v>0</v>
      </c>
      <c r="N157" s="4">
        <f t="shared" si="16"/>
        <v>0</v>
      </c>
    </row>
    <row r="158" spans="1:14" s="28" customFormat="1" ht="17.25" customHeight="1" hidden="1">
      <c r="A158" s="15" t="s">
        <v>387</v>
      </c>
      <c r="B158" s="19" t="s">
        <v>143</v>
      </c>
      <c r="C158" s="3">
        <v>0</v>
      </c>
      <c r="D158" s="3"/>
      <c r="E158" s="3">
        <f t="shared" si="12"/>
        <v>0</v>
      </c>
      <c r="F158" s="3"/>
      <c r="G158" s="3">
        <f t="shared" si="13"/>
        <v>0</v>
      </c>
      <c r="H158" s="3"/>
      <c r="I158" s="3">
        <f t="shared" si="14"/>
        <v>0</v>
      </c>
      <c r="J158" s="3"/>
      <c r="K158" s="3"/>
      <c r="L158" s="3">
        <f t="shared" si="15"/>
        <v>0</v>
      </c>
      <c r="M158" s="3"/>
      <c r="N158" s="3">
        <f t="shared" si="16"/>
        <v>0</v>
      </c>
    </row>
    <row r="159" spans="1:14" s="28" customFormat="1" ht="18.75" customHeight="1">
      <c r="A159" s="15" t="s">
        <v>388</v>
      </c>
      <c r="B159" s="19" t="s">
        <v>389</v>
      </c>
      <c r="C159" s="3">
        <f>C160</f>
        <v>6</v>
      </c>
      <c r="D159" s="3">
        <f>D160</f>
        <v>0</v>
      </c>
      <c r="E159" s="3">
        <f t="shared" si="12"/>
        <v>6</v>
      </c>
      <c r="F159" s="3">
        <f>F160</f>
        <v>0</v>
      </c>
      <c r="G159" s="3">
        <f t="shared" si="13"/>
        <v>6</v>
      </c>
      <c r="H159" s="3">
        <f>H160</f>
        <v>0</v>
      </c>
      <c r="I159" s="3">
        <f t="shared" si="14"/>
        <v>6</v>
      </c>
      <c r="J159" s="3">
        <f>J160</f>
        <v>0</v>
      </c>
      <c r="K159" s="3">
        <f>K160</f>
        <v>123</v>
      </c>
      <c r="L159" s="3">
        <f t="shared" si="15"/>
        <v>129</v>
      </c>
      <c r="M159" s="3">
        <f>M160</f>
        <v>203.7</v>
      </c>
      <c r="N159" s="3">
        <f t="shared" si="16"/>
        <v>332.7</v>
      </c>
    </row>
    <row r="160" spans="1:14" ht="12.75" hidden="1">
      <c r="A160" s="15" t="s">
        <v>390</v>
      </c>
      <c r="B160" s="19" t="s">
        <v>391</v>
      </c>
      <c r="C160" s="3">
        <v>6</v>
      </c>
      <c r="D160" s="3"/>
      <c r="E160" s="3">
        <f t="shared" si="12"/>
        <v>6</v>
      </c>
      <c r="F160" s="3"/>
      <c r="G160" s="3">
        <f t="shared" si="13"/>
        <v>6</v>
      </c>
      <c r="H160" s="3"/>
      <c r="I160" s="3">
        <f t="shared" si="14"/>
        <v>6</v>
      </c>
      <c r="J160" s="3"/>
      <c r="K160" s="3">
        <v>123</v>
      </c>
      <c r="L160" s="3">
        <f t="shared" si="15"/>
        <v>129</v>
      </c>
      <c r="M160" s="3">
        <v>203.7</v>
      </c>
      <c r="N160" s="3">
        <f t="shared" si="16"/>
        <v>332.7</v>
      </c>
    </row>
    <row r="161" spans="1:14" ht="21" customHeight="1">
      <c r="A161" s="13" t="s">
        <v>392</v>
      </c>
      <c r="B161" s="14" t="s">
        <v>393</v>
      </c>
      <c r="C161" s="2">
        <f>C162+C238+C247+C242</f>
        <v>2525078.5</v>
      </c>
      <c r="D161" s="2">
        <f>D162+D238+D247+D242</f>
        <v>-93458.2</v>
      </c>
      <c r="E161" s="2">
        <f t="shared" si="12"/>
        <v>2431620.3</v>
      </c>
      <c r="F161" s="2">
        <f>F162+F238+F247+F242</f>
        <v>20090.9</v>
      </c>
      <c r="G161" s="2">
        <f t="shared" si="13"/>
        <v>2451711.1999999997</v>
      </c>
      <c r="H161" s="2">
        <f>H162+H238+H247+H242</f>
        <v>3200</v>
      </c>
      <c r="I161" s="2">
        <f t="shared" si="14"/>
        <v>2454911.1999999997</v>
      </c>
      <c r="J161" s="2">
        <f>J162+J238+J247+J242</f>
        <v>0</v>
      </c>
      <c r="K161" s="2">
        <f>K162+K238+K247+K242</f>
        <v>1000000</v>
      </c>
      <c r="L161" s="2">
        <f t="shared" si="15"/>
        <v>3454911.1999999997</v>
      </c>
      <c r="M161" s="2">
        <f>M162+M238+M247+M242</f>
        <v>3000</v>
      </c>
      <c r="N161" s="2">
        <f t="shared" si="16"/>
        <v>3457911.1999999997</v>
      </c>
    </row>
    <row r="162" spans="1:14" s="28" customFormat="1" ht="28.5" customHeight="1" hidden="1">
      <c r="A162" s="33" t="s">
        <v>394</v>
      </c>
      <c r="B162" s="19" t="s">
        <v>35</v>
      </c>
      <c r="C162" s="3">
        <f>C163+C167+C187+C224</f>
        <v>2525078.5</v>
      </c>
      <c r="D162" s="3">
        <f>D163+D167+D187+D224</f>
        <v>12.5</v>
      </c>
      <c r="E162" s="3">
        <f t="shared" si="12"/>
        <v>2525091</v>
      </c>
      <c r="F162" s="3">
        <f>F163+F167+F187+F224</f>
        <v>0</v>
      </c>
      <c r="G162" s="3">
        <f t="shared" si="13"/>
        <v>2525091</v>
      </c>
      <c r="H162" s="3">
        <f>H163+H167+H187+H224</f>
        <v>0</v>
      </c>
      <c r="I162" s="3">
        <f t="shared" si="14"/>
        <v>2525091</v>
      </c>
      <c r="J162" s="3">
        <f>J163+J167+J187+J224</f>
        <v>0</v>
      </c>
      <c r="K162" s="3">
        <f>K163+K167+K187+K224</f>
        <v>1000000</v>
      </c>
      <c r="L162" s="3">
        <f t="shared" si="15"/>
        <v>3525091</v>
      </c>
      <c r="M162" s="3">
        <f>M163+M167+M187+M224</f>
        <v>0</v>
      </c>
      <c r="N162" s="3">
        <f t="shared" si="16"/>
        <v>3525091</v>
      </c>
    </row>
    <row r="163" spans="1:14" s="28" customFormat="1" ht="27.75" customHeight="1" hidden="1">
      <c r="A163" s="7" t="s">
        <v>395</v>
      </c>
      <c r="B163" s="16" t="s">
        <v>396</v>
      </c>
      <c r="C163" s="3">
        <f>C164</f>
        <v>35357.8</v>
      </c>
      <c r="D163" s="3">
        <f>D164</f>
        <v>12.5</v>
      </c>
      <c r="E163" s="3">
        <f t="shared" si="12"/>
        <v>35370.3</v>
      </c>
      <c r="F163" s="3">
        <f>F164</f>
        <v>0</v>
      </c>
      <c r="G163" s="3">
        <f t="shared" si="13"/>
        <v>35370.3</v>
      </c>
      <c r="H163" s="3">
        <f>H164</f>
        <v>0</v>
      </c>
      <c r="I163" s="3">
        <f t="shared" si="14"/>
        <v>35370.3</v>
      </c>
      <c r="J163" s="3">
        <f>J164</f>
        <v>0</v>
      </c>
      <c r="K163" s="3">
        <f>K164</f>
        <v>0</v>
      </c>
      <c r="L163" s="3">
        <f t="shared" si="15"/>
        <v>35370.3</v>
      </c>
      <c r="M163" s="3">
        <f>M164</f>
        <v>0</v>
      </c>
      <c r="N163" s="3">
        <f t="shared" si="16"/>
        <v>35370.3</v>
      </c>
    </row>
    <row r="164" spans="1:14" ht="15.75" customHeight="1" hidden="1">
      <c r="A164" s="15" t="s">
        <v>397</v>
      </c>
      <c r="B164" s="19" t="s">
        <v>398</v>
      </c>
      <c r="C164" s="3">
        <f>C165</f>
        <v>35357.8</v>
      </c>
      <c r="D164" s="3">
        <f>D165</f>
        <v>12.5</v>
      </c>
      <c r="E164" s="3">
        <f t="shared" si="12"/>
        <v>35370.3</v>
      </c>
      <c r="F164" s="3">
        <f>F165</f>
        <v>0</v>
      </c>
      <c r="G164" s="3">
        <f t="shared" si="13"/>
        <v>35370.3</v>
      </c>
      <c r="H164" s="3">
        <f>H165</f>
        <v>0</v>
      </c>
      <c r="I164" s="3">
        <f t="shared" si="14"/>
        <v>35370.3</v>
      </c>
      <c r="J164" s="3">
        <f>J165</f>
        <v>0</v>
      </c>
      <c r="K164" s="3">
        <f>K165</f>
        <v>0</v>
      </c>
      <c r="L164" s="3">
        <f t="shared" si="15"/>
        <v>35370.3</v>
      </c>
      <c r="M164" s="3">
        <f>M165</f>
        <v>0</v>
      </c>
      <c r="N164" s="3">
        <f t="shared" si="16"/>
        <v>35370.3</v>
      </c>
    </row>
    <row r="165" spans="1:14" ht="25.5" hidden="1">
      <c r="A165" s="15" t="s">
        <v>399</v>
      </c>
      <c r="B165" s="19" t="s">
        <v>400</v>
      </c>
      <c r="C165" s="3">
        <v>35357.8</v>
      </c>
      <c r="D165" s="3">
        <v>12.5</v>
      </c>
      <c r="E165" s="3">
        <f t="shared" si="12"/>
        <v>35370.3</v>
      </c>
      <c r="F165" s="3"/>
      <c r="G165" s="3">
        <f t="shared" si="13"/>
        <v>35370.3</v>
      </c>
      <c r="H165" s="3"/>
      <c r="I165" s="3">
        <f t="shared" si="14"/>
        <v>35370.3</v>
      </c>
      <c r="J165" s="3"/>
      <c r="K165" s="3"/>
      <c r="L165" s="3">
        <f t="shared" si="15"/>
        <v>35370.3</v>
      </c>
      <c r="M165" s="3"/>
      <c r="N165" s="3">
        <f t="shared" si="16"/>
        <v>35370.3</v>
      </c>
    </row>
    <row r="166" spans="1:14" ht="25.5" hidden="1">
      <c r="A166" s="15" t="s">
        <v>401</v>
      </c>
      <c r="B166" s="19" t="s">
        <v>402</v>
      </c>
      <c r="C166" s="3"/>
      <c r="D166" s="3"/>
      <c r="E166" s="3">
        <f t="shared" si="12"/>
        <v>0</v>
      </c>
      <c r="F166" s="3"/>
      <c r="G166" s="3">
        <f t="shared" si="13"/>
        <v>0</v>
      </c>
      <c r="H166" s="3"/>
      <c r="I166" s="3">
        <f t="shared" si="14"/>
        <v>0</v>
      </c>
      <c r="J166" s="3"/>
      <c r="K166" s="3"/>
      <c r="L166" s="3">
        <f t="shared" si="15"/>
        <v>0</v>
      </c>
      <c r="M166" s="3"/>
      <c r="N166" s="3">
        <f t="shared" si="16"/>
        <v>0</v>
      </c>
    </row>
    <row r="167" spans="1:14" ht="25.5" hidden="1">
      <c r="A167" s="35" t="s">
        <v>403</v>
      </c>
      <c r="B167" s="30" t="s">
        <v>274</v>
      </c>
      <c r="C167" s="4">
        <f>C168+C185+C172+C174+C179+C170+C183+C176</f>
        <v>1521</v>
      </c>
      <c r="D167" s="4">
        <f>D168+D185+D172+D174+D179+D170+D183+D176</f>
        <v>0</v>
      </c>
      <c r="E167" s="4">
        <f t="shared" si="12"/>
        <v>1521</v>
      </c>
      <c r="F167" s="4">
        <f>F168+F185+F172+F174+F179+F170+F183+F176</f>
        <v>0</v>
      </c>
      <c r="G167" s="4">
        <f t="shared" si="13"/>
        <v>1521</v>
      </c>
      <c r="H167" s="4">
        <f>H168+H185+H172+H174+H179+H170+H183+H176</f>
        <v>0</v>
      </c>
      <c r="I167" s="4">
        <f t="shared" si="14"/>
        <v>1521</v>
      </c>
      <c r="J167" s="4">
        <f>J168+J185+J172+J174+J179+J170+J183+J176</f>
        <v>0</v>
      </c>
      <c r="K167" s="4">
        <f>K168+K185+K172+K174+K179+K170+K183+K176</f>
        <v>0</v>
      </c>
      <c r="L167" s="4">
        <f t="shared" si="15"/>
        <v>1521</v>
      </c>
      <c r="M167" s="4">
        <f>M168+M185+M172+M174+M179+M170+M183+M176</f>
        <v>0</v>
      </c>
      <c r="N167" s="4">
        <f t="shared" si="16"/>
        <v>1521</v>
      </c>
    </row>
    <row r="168" spans="1:14" ht="12.75" hidden="1">
      <c r="A168" s="37" t="s">
        <v>404</v>
      </c>
      <c r="B168" s="38" t="s">
        <v>405</v>
      </c>
      <c r="C168" s="5">
        <f>C169</f>
        <v>0</v>
      </c>
      <c r="D168" s="5">
        <f>D169</f>
        <v>0</v>
      </c>
      <c r="E168" s="5">
        <f t="shared" si="12"/>
        <v>0</v>
      </c>
      <c r="F168" s="5">
        <f>F169</f>
        <v>0</v>
      </c>
      <c r="G168" s="5">
        <f t="shared" si="13"/>
        <v>0</v>
      </c>
      <c r="H168" s="5">
        <f>H169</f>
        <v>0</v>
      </c>
      <c r="I168" s="5">
        <f t="shared" si="14"/>
        <v>0</v>
      </c>
      <c r="J168" s="5">
        <f>J169</f>
        <v>0</v>
      </c>
      <c r="K168" s="5">
        <f>K169</f>
        <v>0</v>
      </c>
      <c r="L168" s="5">
        <f t="shared" si="15"/>
        <v>0</v>
      </c>
      <c r="M168" s="5">
        <f>M169</f>
        <v>0</v>
      </c>
      <c r="N168" s="5">
        <f t="shared" si="16"/>
        <v>0</v>
      </c>
    </row>
    <row r="169" spans="1:14" ht="25.5" hidden="1">
      <c r="A169" s="37" t="s">
        <v>406</v>
      </c>
      <c r="B169" s="38" t="s">
        <v>407</v>
      </c>
      <c r="C169" s="5"/>
      <c r="D169" s="5"/>
      <c r="E169" s="5">
        <f t="shared" si="12"/>
        <v>0</v>
      </c>
      <c r="F169" s="5"/>
      <c r="G169" s="5">
        <f t="shared" si="13"/>
        <v>0</v>
      </c>
      <c r="H169" s="5"/>
      <c r="I169" s="5">
        <f t="shared" si="14"/>
        <v>0</v>
      </c>
      <c r="J169" s="5"/>
      <c r="K169" s="5"/>
      <c r="L169" s="5">
        <f t="shared" si="15"/>
        <v>0</v>
      </c>
      <c r="M169" s="5"/>
      <c r="N169" s="5">
        <f t="shared" si="16"/>
        <v>0</v>
      </c>
    </row>
    <row r="170" spans="1:14" ht="12.75" hidden="1">
      <c r="A170" s="37" t="s">
        <v>360</v>
      </c>
      <c r="B170" s="38" t="s">
        <v>358</v>
      </c>
      <c r="C170" s="5">
        <f>C171</f>
        <v>0</v>
      </c>
      <c r="D170" s="5">
        <f>D171</f>
        <v>0</v>
      </c>
      <c r="E170" s="5">
        <f aca="true" t="shared" si="17" ref="E170:E201">C170+D170</f>
        <v>0</v>
      </c>
      <c r="F170" s="5">
        <f>F171</f>
        <v>0</v>
      </c>
      <c r="G170" s="5">
        <f t="shared" si="13"/>
        <v>0</v>
      </c>
      <c r="H170" s="5">
        <f>H171</f>
        <v>0</v>
      </c>
      <c r="I170" s="5">
        <f t="shared" si="14"/>
        <v>0</v>
      </c>
      <c r="J170" s="5">
        <f>J171</f>
        <v>0</v>
      </c>
      <c r="K170" s="5">
        <f>K171</f>
        <v>0</v>
      </c>
      <c r="L170" s="5">
        <f t="shared" si="15"/>
        <v>0</v>
      </c>
      <c r="M170" s="5">
        <f>M171</f>
        <v>0</v>
      </c>
      <c r="N170" s="5">
        <f t="shared" si="16"/>
        <v>0</v>
      </c>
    </row>
    <row r="171" spans="1:14" ht="18" customHeight="1" hidden="1">
      <c r="A171" s="37" t="s">
        <v>361</v>
      </c>
      <c r="B171" s="38" t="s">
        <v>359</v>
      </c>
      <c r="C171" s="5"/>
      <c r="D171" s="5"/>
      <c r="E171" s="5">
        <f t="shared" si="17"/>
        <v>0</v>
      </c>
      <c r="F171" s="5"/>
      <c r="G171" s="5">
        <f t="shared" si="13"/>
        <v>0</v>
      </c>
      <c r="H171" s="5"/>
      <c r="I171" s="5">
        <f t="shared" si="14"/>
        <v>0</v>
      </c>
      <c r="J171" s="5"/>
      <c r="K171" s="5"/>
      <c r="L171" s="5">
        <f t="shared" si="15"/>
        <v>0</v>
      </c>
      <c r="M171" s="5"/>
      <c r="N171" s="5">
        <f t="shared" si="16"/>
        <v>0</v>
      </c>
    </row>
    <row r="172" spans="1:14" ht="51" hidden="1">
      <c r="A172" s="37" t="s">
        <v>408</v>
      </c>
      <c r="B172" s="38" t="s">
        <v>409</v>
      </c>
      <c r="C172" s="5">
        <f>C173</f>
        <v>0</v>
      </c>
      <c r="D172" s="5">
        <f>D173</f>
        <v>0</v>
      </c>
      <c r="E172" s="5">
        <f t="shared" si="17"/>
        <v>0</v>
      </c>
      <c r="F172" s="5">
        <f>F173</f>
        <v>0</v>
      </c>
      <c r="G172" s="5">
        <f t="shared" si="13"/>
        <v>0</v>
      </c>
      <c r="H172" s="5">
        <f>H173</f>
        <v>0</v>
      </c>
      <c r="I172" s="5">
        <f t="shared" si="14"/>
        <v>0</v>
      </c>
      <c r="J172" s="5">
        <f>J173</f>
        <v>0</v>
      </c>
      <c r="K172" s="5">
        <f>K173</f>
        <v>0</v>
      </c>
      <c r="L172" s="5">
        <f t="shared" si="15"/>
        <v>0</v>
      </c>
      <c r="M172" s="5">
        <f>M173</f>
        <v>0</v>
      </c>
      <c r="N172" s="5">
        <f t="shared" si="16"/>
        <v>0</v>
      </c>
    </row>
    <row r="173" spans="1:14" ht="38.25" hidden="1">
      <c r="A173" s="37" t="s">
        <v>410</v>
      </c>
      <c r="B173" s="38" t="s">
        <v>411</v>
      </c>
      <c r="C173" s="5"/>
      <c r="D173" s="5"/>
      <c r="E173" s="5">
        <f t="shared" si="17"/>
        <v>0</v>
      </c>
      <c r="F173" s="5"/>
      <c r="G173" s="5">
        <f t="shared" si="13"/>
        <v>0</v>
      </c>
      <c r="H173" s="5"/>
      <c r="I173" s="5">
        <f t="shared" si="14"/>
        <v>0</v>
      </c>
      <c r="J173" s="5"/>
      <c r="K173" s="5"/>
      <c r="L173" s="5">
        <f t="shared" si="15"/>
        <v>0</v>
      </c>
      <c r="M173" s="5"/>
      <c r="N173" s="5">
        <f t="shared" si="16"/>
        <v>0</v>
      </c>
    </row>
    <row r="174" spans="1:14" ht="38.25" hidden="1">
      <c r="A174" s="37" t="s">
        <v>412</v>
      </c>
      <c r="B174" s="38" t="s">
        <v>105</v>
      </c>
      <c r="C174" s="5">
        <f>C175</f>
        <v>0</v>
      </c>
      <c r="D174" s="5">
        <f>D175</f>
        <v>0</v>
      </c>
      <c r="E174" s="5">
        <f t="shared" si="17"/>
        <v>0</v>
      </c>
      <c r="F174" s="5">
        <f>F175</f>
        <v>0</v>
      </c>
      <c r="G174" s="5">
        <f t="shared" si="13"/>
        <v>0</v>
      </c>
      <c r="H174" s="5">
        <f>H175</f>
        <v>0</v>
      </c>
      <c r="I174" s="5">
        <f t="shared" si="14"/>
        <v>0</v>
      </c>
      <c r="J174" s="5">
        <f>J175</f>
        <v>0</v>
      </c>
      <c r="K174" s="5">
        <f>K175</f>
        <v>0</v>
      </c>
      <c r="L174" s="5">
        <f t="shared" si="15"/>
        <v>0</v>
      </c>
      <c r="M174" s="5">
        <f>M175</f>
        <v>0</v>
      </c>
      <c r="N174" s="5">
        <f t="shared" si="16"/>
        <v>0</v>
      </c>
    </row>
    <row r="175" spans="1:14" ht="51" hidden="1">
      <c r="A175" s="37" t="s">
        <v>106</v>
      </c>
      <c r="B175" s="38" t="s">
        <v>107</v>
      </c>
      <c r="C175" s="5"/>
      <c r="D175" s="5"/>
      <c r="E175" s="5">
        <f t="shared" si="17"/>
        <v>0</v>
      </c>
      <c r="F175" s="5"/>
      <c r="G175" s="5">
        <f t="shared" si="13"/>
        <v>0</v>
      </c>
      <c r="H175" s="5"/>
      <c r="I175" s="5">
        <f t="shared" si="14"/>
        <v>0</v>
      </c>
      <c r="J175" s="5"/>
      <c r="K175" s="5"/>
      <c r="L175" s="5">
        <f t="shared" si="15"/>
        <v>0</v>
      </c>
      <c r="M175" s="5"/>
      <c r="N175" s="5">
        <f t="shared" si="16"/>
        <v>0</v>
      </c>
    </row>
    <row r="176" spans="1:14" ht="55.5" customHeight="1" hidden="1">
      <c r="A176" s="37" t="s">
        <v>54</v>
      </c>
      <c r="B176" s="38" t="s">
        <v>497</v>
      </c>
      <c r="C176" s="5">
        <f>C177</f>
        <v>0</v>
      </c>
      <c r="D176" s="5">
        <f>D177</f>
        <v>0</v>
      </c>
      <c r="E176" s="5">
        <f t="shared" si="17"/>
        <v>0</v>
      </c>
      <c r="F176" s="5">
        <f>F177</f>
        <v>0</v>
      </c>
      <c r="G176" s="5">
        <f t="shared" si="13"/>
        <v>0</v>
      </c>
      <c r="H176" s="5">
        <f>H177</f>
        <v>0</v>
      </c>
      <c r="I176" s="5">
        <f t="shared" si="14"/>
        <v>0</v>
      </c>
      <c r="J176" s="5">
        <f>J177</f>
        <v>0</v>
      </c>
      <c r="K176" s="5">
        <f>K177</f>
        <v>0</v>
      </c>
      <c r="L176" s="5">
        <f t="shared" si="15"/>
        <v>0</v>
      </c>
      <c r="M176" s="5">
        <f>M177</f>
        <v>0</v>
      </c>
      <c r="N176" s="5">
        <f t="shared" si="16"/>
        <v>0</v>
      </c>
    </row>
    <row r="177" spans="1:14" ht="54" customHeight="1" hidden="1">
      <c r="A177" s="37" t="s">
        <v>55</v>
      </c>
      <c r="B177" s="38" t="s">
        <v>498</v>
      </c>
      <c r="C177" s="5">
        <f>C178</f>
        <v>0</v>
      </c>
      <c r="D177" s="5">
        <f>D178</f>
        <v>0</v>
      </c>
      <c r="E177" s="5">
        <f t="shared" si="17"/>
        <v>0</v>
      </c>
      <c r="F177" s="5">
        <f>F178</f>
        <v>0</v>
      </c>
      <c r="G177" s="5">
        <f t="shared" si="13"/>
        <v>0</v>
      </c>
      <c r="H177" s="5">
        <f>H178</f>
        <v>0</v>
      </c>
      <c r="I177" s="5">
        <f t="shared" si="14"/>
        <v>0</v>
      </c>
      <c r="J177" s="5">
        <f>J178</f>
        <v>0</v>
      </c>
      <c r="K177" s="5">
        <f>K178</f>
        <v>0</v>
      </c>
      <c r="L177" s="5">
        <f t="shared" si="15"/>
        <v>0</v>
      </c>
      <c r="M177" s="5">
        <f>M178</f>
        <v>0</v>
      </c>
      <c r="N177" s="5">
        <f t="shared" si="16"/>
        <v>0</v>
      </c>
    </row>
    <row r="178" spans="1:14" ht="41.25" customHeight="1" hidden="1">
      <c r="A178" s="37" t="s">
        <v>56</v>
      </c>
      <c r="B178" s="38" t="s">
        <v>349</v>
      </c>
      <c r="C178" s="5"/>
      <c r="D178" s="5"/>
      <c r="E178" s="5">
        <f t="shared" si="17"/>
        <v>0</v>
      </c>
      <c r="F178" s="5"/>
      <c r="G178" s="5">
        <f t="shared" si="13"/>
        <v>0</v>
      </c>
      <c r="H178" s="5"/>
      <c r="I178" s="5">
        <f t="shared" si="14"/>
        <v>0</v>
      </c>
      <c r="J178" s="5"/>
      <c r="K178" s="5"/>
      <c r="L178" s="5">
        <f t="shared" si="15"/>
        <v>0</v>
      </c>
      <c r="M178" s="5"/>
      <c r="N178" s="5">
        <f t="shared" si="16"/>
        <v>0</v>
      </c>
    </row>
    <row r="179" spans="1:14" ht="51" hidden="1">
      <c r="A179" s="37" t="s">
        <v>108</v>
      </c>
      <c r="B179" s="38" t="s">
        <v>109</v>
      </c>
      <c r="C179" s="5">
        <f>C180+C182</f>
        <v>0</v>
      </c>
      <c r="D179" s="5">
        <f>D180+D182</f>
        <v>0</v>
      </c>
      <c r="E179" s="5">
        <f t="shared" si="17"/>
        <v>0</v>
      </c>
      <c r="F179" s="5">
        <f>F180+F182</f>
        <v>0</v>
      </c>
      <c r="G179" s="5">
        <f t="shared" si="13"/>
        <v>0</v>
      </c>
      <c r="H179" s="5">
        <f>H180+H182</f>
        <v>0</v>
      </c>
      <c r="I179" s="5">
        <f t="shared" si="14"/>
        <v>0</v>
      </c>
      <c r="J179" s="5">
        <f>J180+J182</f>
        <v>0</v>
      </c>
      <c r="K179" s="5">
        <f>K180+K182</f>
        <v>0</v>
      </c>
      <c r="L179" s="5">
        <f t="shared" si="15"/>
        <v>0</v>
      </c>
      <c r="M179" s="5">
        <f>M180+M182</f>
        <v>0</v>
      </c>
      <c r="N179" s="5">
        <f t="shared" si="16"/>
        <v>0</v>
      </c>
    </row>
    <row r="180" spans="1:14" ht="38.25" hidden="1">
      <c r="A180" s="37" t="s">
        <v>110</v>
      </c>
      <c r="B180" s="38" t="s">
        <v>111</v>
      </c>
      <c r="C180" s="5">
        <f>C181</f>
        <v>0</v>
      </c>
      <c r="D180" s="5">
        <f>D181</f>
        <v>0</v>
      </c>
      <c r="E180" s="5">
        <f t="shared" si="17"/>
        <v>0</v>
      </c>
      <c r="F180" s="5">
        <f>F181</f>
        <v>0</v>
      </c>
      <c r="G180" s="5">
        <f t="shared" si="13"/>
        <v>0</v>
      </c>
      <c r="H180" s="5">
        <f>H181</f>
        <v>0</v>
      </c>
      <c r="I180" s="5">
        <f t="shared" si="14"/>
        <v>0</v>
      </c>
      <c r="J180" s="5">
        <f>J181</f>
        <v>0</v>
      </c>
      <c r="K180" s="5">
        <f>K181</f>
        <v>0</v>
      </c>
      <c r="L180" s="5">
        <f t="shared" si="15"/>
        <v>0</v>
      </c>
      <c r="M180" s="5">
        <f>M181</f>
        <v>0</v>
      </c>
      <c r="N180" s="5">
        <f t="shared" si="16"/>
        <v>0</v>
      </c>
    </row>
    <row r="181" spans="1:14" ht="38.25" hidden="1">
      <c r="A181" s="37" t="s">
        <v>112</v>
      </c>
      <c r="B181" s="38" t="s">
        <v>144</v>
      </c>
      <c r="C181" s="5"/>
      <c r="D181" s="5"/>
      <c r="E181" s="5">
        <f t="shared" si="17"/>
        <v>0</v>
      </c>
      <c r="F181" s="5"/>
      <c r="G181" s="5">
        <f t="shared" si="13"/>
        <v>0</v>
      </c>
      <c r="H181" s="5"/>
      <c r="I181" s="5">
        <f t="shared" si="14"/>
        <v>0</v>
      </c>
      <c r="J181" s="5"/>
      <c r="K181" s="5"/>
      <c r="L181" s="5">
        <f t="shared" si="15"/>
        <v>0</v>
      </c>
      <c r="M181" s="5"/>
      <c r="N181" s="5">
        <f t="shared" si="16"/>
        <v>0</v>
      </c>
    </row>
    <row r="182" spans="1:14" ht="38.25" hidden="1">
      <c r="A182" s="37" t="s">
        <v>80</v>
      </c>
      <c r="B182" s="38" t="s">
        <v>245</v>
      </c>
      <c r="C182" s="5"/>
      <c r="D182" s="5"/>
      <c r="E182" s="5">
        <f t="shared" si="17"/>
        <v>0</v>
      </c>
      <c r="F182" s="5"/>
      <c r="G182" s="5">
        <f t="shared" si="13"/>
        <v>0</v>
      </c>
      <c r="H182" s="5"/>
      <c r="I182" s="5">
        <f t="shared" si="14"/>
        <v>0</v>
      </c>
      <c r="J182" s="5"/>
      <c r="K182" s="5"/>
      <c r="L182" s="5">
        <f t="shared" si="15"/>
        <v>0</v>
      </c>
      <c r="M182" s="5"/>
      <c r="N182" s="5">
        <f t="shared" si="16"/>
        <v>0</v>
      </c>
    </row>
    <row r="183" spans="1:14" ht="51" hidden="1">
      <c r="A183" s="37" t="s">
        <v>363</v>
      </c>
      <c r="B183" s="38" t="s">
        <v>362</v>
      </c>
      <c r="C183" s="5">
        <f>C184</f>
        <v>0</v>
      </c>
      <c r="D183" s="5">
        <f>D184</f>
        <v>0</v>
      </c>
      <c r="E183" s="5">
        <f t="shared" si="17"/>
        <v>0</v>
      </c>
      <c r="F183" s="5">
        <f>F184</f>
        <v>0</v>
      </c>
      <c r="G183" s="5">
        <f t="shared" si="13"/>
        <v>0</v>
      </c>
      <c r="H183" s="5">
        <f>H184</f>
        <v>0</v>
      </c>
      <c r="I183" s="5">
        <f t="shared" si="14"/>
        <v>0</v>
      </c>
      <c r="J183" s="5">
        <f>J184</f>
        <v>0</v>
      </c>
      <c r="K183" s="5">
        <f>K184</f>
        <v>0</v>
      </c>
      <c r="L183" s="5">
        <f t="shared" si="15"/>
        <v>0</v>
      </c>
      <c r="M183" s="5">
        <f>M184</f>
        <v>0</v>
      </c>
      <c r="N183" s="5">
        <f t="shared" si="16"/>
        <v>0</v>
      </c>
    </row>
    <row r="184" spans="1:14" ht="51" hidden="1">
      <c r="A184" s="37" t="s">
        <v>364</v>
      </c>
      <c r="B184" s="38" t="s">
        <v>16</v>
      </c>
      <c r="C184" s="5"/>
      <c r="D184" s="5"/>
      <c r="E184" s="5">
        <f t="shared" si="17"/>
        <v>0</v>
      </c>
      <c r="F184" s="5"/>
      <c r="G184" s="5">
        <f t="shared" si="13"/>
        <v>0</v>
      </c>
      <c r="H184" s="5"/>
      <c r="I184" s="5">
        <f t="shared" si="14"/>
        <v>0</v>
      </c>
      <c r="J184" s="5"/>
      <c r="K184" s="5"/>
      <c r="L184" s="5">
        <f t="shared" si="15"/>
        <v>0</v>
      </c>
      <c r="M184" s="5"/>
      <c r="N184" s="5">
        <f t="shared" si="16"/>
        <v>0</v>
      </c>
    </row>
    <row r="185" spans="1:14" ht="12.75" hidden="1">
      <c r="A185" s="7" t="s">
        <v>113</v>
      </c>
      <c r="B185" s="19" t="s">
        <v>114</v>
      </c>
      <c r="C185" s="5">
        <f>C186</f>
        <v>1521</v>
      </c>
      <c r="D185" s="5">
        <f>D186</f>
        <v>0</v>
      </c>
      <c r="E185" s="5">
        <f t="shared" si="17"/>
        <v>1521</v>
      </c>
      <c r="F185" s="5">
        <f>F186</f>
        <v>0</v>
      </c>
      <c r="G185" s="5">
        <f t="shared" si="13"/>
        <v>1521</v>
      </c>
      <c r="H185" s="5">
        <f>H186</f>
        <v>0</v>
      </c>
      <c r="I185" s="5">
        <f t="shared" si="14"/>
        <v>1521</v>
      </c>
      <c r="J185" s="5">
        <f>J186</f>
        <v>0</v>
      </c>
      <c r="K185" s="5">
        <f>K186</f>
        <v>0</v>
      </c>
      <c r="L185" s="5">
        <f t="shared" si="15"/>
        <v>1521</v>
      </c>
      <c r="M185" s="5">
        <f>M186</f>
        <v>0</v>
      </c>
      <c r="N185" s="5">
        <f t="shared" si="16"/>
        <v>1521</v>
      </c>
    </row>
    <row r="186" spans="1:14" ht="15" customHeight="1" hidden="1">
      <c r="A186" s="7" t="s">
        <v>115</v>
      </c>
      <c r="B186" s="19" t="s">
        <v>145</v>
      </c>
      <c r="C186" s="5">
        <v>1521</v>
      </c>
      <c r="D186" s="5"/>
      <c r="E186" s="5">
        <f t="shared" si="17"/>
        <v>1521</v>
      </c>
      <c r="F186" s="5"/>
      <c r="G186" s="5">
        <f t="shared" si="13"/>
        <v>1521</v>
      </c>
      <c r="H186" s="5"/>
      <c r="I186" s="5">
        <f t="shared" si="14"/>
        <v>1521</v>
      </c>
      <c r="J186" s="5"/>
      <c r="K186" s="5"/>
      <c r="L186" s="5">
        <f t="shared" si="15"/>
        <v>1521</v>
      </c>
      <c r="M186" s="5"/>
      <c r="N186" s="5">
        <f t="shared" si="16"/>
        <v>1521</v>
      </c>
    </row>
    <row r="187" spans="1:14" ht="15.75" customHeight="1" hidden="1">
      <c r="A187" s="35" t="s">
        <v>116</v>
      </c>
      <c r="B187" s="11" t="s">
        <v>117</v>
      </c>
      <c r="C187" s="4">
        <f>C190+C192+C194+C196+C198+C202+C204+C206+C208+C210+C222+C212+C214+C216+C200+C218+C220</f>
        <v>1488199.6999999997</v>
      </c>
      <c r="D187" s="4">
        <f>D190+D192+D194+D196+D198+D202+D204+D206+D208+D210+D222+D212+D214+D216+D200+D218+D220</f>
        <v>0</v>
      </c>
      <c r="E187" s="4">
        <f t="shared" si="17"/>
        <v>1488199.6999999997</v>
      </c>
      <c r="F187" s="4">
        <f>F190+F192+F194+F196+F198+F202+F204+F206+F208+F210+F222+F212+F214+F216+F200+F218+F220</f>
        <v>0</v>
      </c>
      <c r="G187" s="4">
        <f t="shared" si="13"/>
        <v>1488199.6999999997</v>
      </c>
      <c r="H187" s="4">
        <f>H190+H192+H194+H196+H198+H202+H204+H206+H208+H210+H222+H212+H214+H216+H200+H218+H220</f>
        <v>0</v>
      </c>
      <c r="I187" s="4">
        <f t="shared" si="14"/>
        <v>1488199.6999999997</v>
      </c>
      <c r="J187" s="4">
        <f>J190+J192+J194+J196+J198+J202+J204+J206+J208+J210+J222+J212+J214+J216+J200+J218+J220</f>
        <v>0</v>
      </c>
      <c r="K187" s="4">
        <f>K190+K192+K194+K196+K198+K202+K204+K206+K208+K210+K222+K212+K214+K216+K200+K218+K220</f>
        <v>0</v>
      </c>
      <c r="L187" s="4">
        <f t="shared" si="15"/>
        <v>1488199.6999999997</v>
      </c>
      <c r="M187" s="4">
        <f>M190+M192+M194+M196+M198+M202+M204+M206+M208+M210+M222+M212+M214+M216+M200+M218+M220</f>
        <v>0</v>
      </c>
      <c r="N187" s="4">
        <f t="shared" si="16"/>
        <v>1488199.6999999997</v>
      </c>
    </row>
    <row r="188" spans="1:14" ht="27" customHeight="1" hidden="1">
      <c r="A188" s="37" t="s">
        <v>413</v>
      </c>
      <c r="B188" s="10" t="s">
        <v>414</v>
      </c>
      <c r="C188" s="4"/>
      <c r="D188" s="4"/>
      <c r="E188" s="4">
        <f t="shared" si="17"/>
        <v>0</v>
      </c>
      <c r="F188" s="4"/>
      <c r="G188" s="4">
        <f t="shared" si="13"/>
        <v>0</v>
      </c>
      <c r="H188" s="4"/>
      <c r="I188" s="4">
        <f t="shared" si="14"/>
        <v>0</v>
      </c>
      <c r="J188" s="4"/>
      <c r="K188" s="4"/>
      <c r="L188" s="4">
        <f t="shared" si="15"/>
        <v>0</v>
      </c>
      <c r="M188" s="4"/>
      <c r="N188" s="4">
        <f t="shared" si="16"/>
        <v>0</v>
      </c>
    </row>
    <row r="189" spans="1:14" ht="18" customHeight="1" hidden="1">
      <c r="A189" s="37" t="s">
        <v>415</v>
      </c>
      <c r="B189" s="10" t="s">
        <v>95</v>
      </c>
      <c r="C189" s="4"/>
      <c r="D189" s="4"/>
      <c r="E189" s="4">
        <f t="shared" si="17"/>
        <v>0</v>
      </c>
      <c r="F189" s="4"/>
      <c r="G189" s="4">
        <f t="shared" si="13"/>
        <v>0</v>
      </c>
      <c r="H189" s="4"/>
      <c r="I189" s="4">
        <f t="shared" si="14"/>
        <v>0</v>
      </c>
      <c r="J189" s="4"/>
      <c r="K189" s="4"/>
      <c r="L189" s="4">
        <f t="shared" si="15"/>
        <v>0</v>
      </c>
      <c r="M189" s="4"/>
      <c r="N189" s="4">
        <f t="shared" si="16"/>
        <v>0</v>
      </c>
    </row>
    <row r="190" spans="1:14" ht="18" customHeight="1" hidden="1">
      <c r="A190" s="37" t="s">
        <v>96</v>
      </c>
      <c r="B190" s="10" t="s">
        <v>97</v>
      </c>
      <c r="C190" s="5">
        <f>C191</f>
        <v>4710</v>
      </c>
      <c r="D190" s="5">
        <f>D191</f>
        <v>0</v>
      </c>
      <c r="E190" s="5">
        <f t="shared" si="17"/>
        <v>4710</v>
      </c>
      <c r="F190" s="5">
        <f>F191</f>
        <v>0</v>
      </c>
      <c r="G190" s="5">
        <f t="shared" si="13"/>
        <v>4710</v>
      </c>
      <c r="H190" s="5">
        <f>H191</f>
        <v>0</v>
      </c>
      <c r="I190" s="5">
        <f t="shared" si="14"/>
        <v>4710</v>
      </c>
      <c r="J190" s="5">
        <f>J191</f>
        <v>0</v>
      </c>
      <c r="K190" s="5">
        <f>K191</f>
        <v>0</v>
      </c>
      <c r="L190" s="5">
        <f t="shared" si="15"/>
        <v>4710</v>
      </c>
      <c r="M190" s="5">
        <f>M191</f>
        <v>0</v>
      </c>
      <c r="N190" s="5">
        <f t="shared" si="16"/>
        <v>4710</v>
      </c>
    </row>
    <row r="191" spans="1:14" ht="25.5" hidden="1">
      <c r="A191" s="37" t="s">
        <v>98</v>
      </c>
      <c r="B191" s="10" t="s">
        <v>146</v>
      </c>
      <c r="C191" s="5">
        <v>4710</v>
      </c>
      <c r="D191" s="5"/>
      <c r="E191" s="5">
        <f t="shared" si="17"/>
        <v>4710</v>
      </c>
      <c r="F191" s="5"/>
      <c r="G191" s="5">
        <f t="shared" si="13"/>
        <v>4710</v>
      </c>
      <c r="H191" s="5"/>
      <c r="I191" s="5">
        <f t="shared" si="14"/>
        <v>4710</v>
      </c>
      <c r="J191" s="5"/>
      <c r="K191" s="5"/>
      <c r="L191" s="5">
        <f t="shared" si="15"/>
        <v>4710</v>
      </c>
      <c r="M191" s="5"/>
      <c r="N191" s="5">
        <f t="shared" si="16"/>
        <v>4710</v>
      </c>
    </row>
    <row r="192" spans="1:14" ht="38.25" hidden="1">
      <c r="A192" s="7" t="s">
        <v>99</v>
      </c>
      <c r="B192" s="10" t="s">
        <v>100</v>
      </c>
      <c r="C192" s="5">
        <f>C193</f>
        <v>0</v>
      </c>
      <c r="D192" s="5">
        <f>D193</f>
        <v>0</v>
      </c>
      <c r="E192" s="5">
        <f t="shared" si="17"/>
        <v>0</v>
      </c>
      <c r="F192" s="5">
        <f>F193</f>
        <v>0</v>
      </c>
      <c r="G192" s="5">
        <f t="shared" si="13"/>
        <v>0</v>
      </c>
      <c r="H192" s="5">
        <f>H193</f>
        <v>0</v>
      </c>
      <c r="I192" s="5">
        <f t="shared" si="14"/>
        <v>0</v>
      </c>
      <c r="J192" s="5">
        <f>J193</f>
        <v>0</v>
      </c>
      <c r="K192" s="5">
        <f>K193</f>
        <v>0</v>
      </c>
      <c r="L192" s="5">
        <f t="shared" si="15"/>
        <v>0</v>
      </c>
      <c r="M192" s="5">
        <f>M193</f>
        <v>0</v>
      </c>
      <c r="N192" s="5">
        <f t="shared" si="16"/>
        <v>0</v>
      </c>
    </row>
    <row r="193" spans="1:14" ht="38.25" hidden="1">
      <c r="A193" s="7" t="s">
        <v>101</v>
      </c>
      <c r="B193" s="10" t="s">
        <v>102</v>
      </c>
      <c r="C193" s="5">
        <v>0</v>
      </c>
      <c r="D193" s="5">
        <v>0</v>
      </c>
      <c r="E193" s="5">
        <f t="shared" si="17"/>
        <v>0</v>
      </c>
      <c r="F193" s="5">
        <v>0</v>
      </c>
      <c r="G193" s="5">
        <f t="shared" si="13"/>
        <v>0</v>
      </c>
      <c r="H193" s="5">
        <v>0</v>
      </c>
      <c r="I193" s="5">
        <f t="shared" si="14"/>
        <v>0</v>
      </c>
      <c r="J193" s="5">
        <v>0</v>
      </c>
      <c r="K193" s="5">
        <v>0</v>
      </c>
      <c r="L193" s="5">
        <f t="shared" si="15"/>
        <v>0</v>
      </c>
      <c r="M193" s="5">
        <v>0</v>
      </c>
      <c r="N193" s="5">
        <f t="shared" si="16"/>
        <v>0</v>
      </c>
    </row>
    <row r="194" spans="1:14" ht="38.25" hidden="1">
      <c r="A194" s="7" t="s">
        <v>103</v>
      </c>
      <c r="B194" s="10" t="s">
        <v>104</v>
      </c>
      <c r="C194" s="5">
        <f>C195</f>
        <v>0</v>
      </c>
      <c r="D194" s="5">
        <f>D195</f>
        <v>0</v>
      </c>
      <c r="E194" s="5">
        <f t="shared" si="17"/>
        <v>0</v>
      </c>
      <c r="F194" s="5">
        <f>F195</f>
        <v>0</v>
      </c>
      <c r="G194" s="5">
        <f t="shared" si="13"/>
        <v>0</v>
      </c>
      <c r="H194" s="5">
        <f>H195</f>
        <v>0</v>
      </c>
      <c r="I194" s="5">
        <f t="shared" si="14"/>
        <v>0</v>
      </c>
      <c r="J194" s="5">
        <f>J195</f>
        <v>0</v>
      </c>
      <c r="K194" s="5">
        <f>K195</f>
        <v>0</v>
      </c>
      <c r="L194" s="5">
        <f t="shared" si="15"/>
        <v>0</v>
      </c>
      <c r="M194" s="5">
        <f>M195</f>
        <v>0</v>
      </c>
      <c r="N194" s="5">
        <f t="shared" si="16"/>
        <v>0</v>
      </c>
    </row>
    <row r="195" spans="1:14" ht="26.25" customHeight="1" hidden="1">
      <c r="A195" s="7" t="s">
        <v>416</v>
      </c>
      <c r="B195" s="10" t="s">
        <v>417</v>
      </c>
      <c r="C195" s="5"/>
      <c r="D195" s="5"/>
      <c r="E195" s="5">
        <f t="shared" si="17"/>
        <v>0</v>
      </c>
      <c r="F195" s="5"/>
      <c r="G195" s="5">
        <f t="shared" si="13"/>
        <v>0</v>
      </c>
      <c r="H195" s="5"/>
      <c r="I195" s="5">
        <f t="shared" si="14"/>
        <v>0</v>
      </c>
      <c r="J195" s="5"/>
      <c r="K195" s="5"/>
      <c r="L195" s="5">
        <f t="shared" si="15"/>
        <v>0</v>
      </c>
      <c r="M195" s="5"/>
      <c r="N195" s="5">
        <f t="shared" si="16"/>
        <v>0</v>
      </c>
    </row>
    <row r="196" spans="1:14" ht="25.5" hidden="1">
      <c r="A196" s="7" t="s">
        <v>418</v>
      </c>
      <c r="B196" s="19" t="s">
        <v>419</v>
      </c>
      <c r="C196" s="5">
        <f>C197</f>
        <v>19765</v>
      </c>
      <c r="D196" s="5">
        <f>D197</f>
        <v>0</v>
      </c>
      <c r="E196" s="5">
        <f t="shared" si="17"/>
        <v>19765</v>
      </c>
      <c r="F196" s="5">
        <f>F197</f>
        <v>0</v>
      </c>
      <c r="G196" s="5">
        <f t="shared" si="13"/>
        <v>19765</v>
      </c>
      <c r="H196" s="5">
        <f>H197</f>
        <v>0</v>
      </c>
      <c r="I196" s="5">
        <f t="shared" si="14"/>
        <v>19765</v>
      </c>
      <c r="J196" s="5">
        <f>J197</f>
        <v>0</v>
      </c>
      <c r="K196" s="5">
        <f>K197</f>
        <v>0</v>
      </c>
      <c r="L196" s="5">
        <f t="shared" si="15"/>
        <v>19765</v>
      </c>
      <c r="M196" s="5">
        <f>M197</f>
        <v>0</v>
      </c>
      <c r="N196" s="5">
        <f t="shared" si="16"/>
        <v>19765</v>
      </c>
    </row>
    <row r="197" spans="1:14" ht="27" customHeight="1" hidden="1">
      <c r="A197" s="7" t="s">
        <v>420</v>
      </c>
      <c r="B197" s="19" t="s">
        <v>421</v>
      </c>
      <c r="C197" s="5">
        <v>19765</v>
      </c>
      <c r="D197" s="5"/>
      <c r="E197" s="5">
        <f t="shared" si="17"/>
        <v>19765</v>
      </c>
      <c r="F197" s="5"/>
      <c r="G197" s="5">
        <f t="shared" si="13"/>
        <v>19765</v>
      </c>
      <c r="H197" s="5"/>
      <c r="I197" s="5">
        <f t="shared" si="14"/>
        <v>19765</v>
      </c>
      <c r="J197" s="5"/>
      <c r="K197" s="5"/>
      <c r="L197" s="5">
        <f t="shared" si="15"/>
        <v>19765</v>
      </c>
      <c r="M197" s="5"/>
      <c r="N197" s="5">
        <f t="shared" si="16"/>
        <v>19765</v>
      </c>
    </row>
    <row r="198" spans="1:14" ht="25.5" hidden="1">
      <c r="A198" s="7" t="s">
        <v>422</v>
      </c>
      <c r="B198" s="19" t="s">
        <v>423</v>
      </c>
      <c r="C198" s="5">
        <f>C199</f>
        <v>1400183.7</v>
      </c>
      <c r="D198" s="5">
        <f>D199</f>
        <v>0</v>
      </c>
      <c r="E198" s="5">
        <f t="shared" si="17"/>
        <v>1400183.7</v>
      </c>
      <c r="F198" s="5">
        <f>F199</f>
        <v>0</v>
      </c>
      <c r="G198" s="5">
        <f t="shared" si="13"/>
        <v>1400183.7</v>
      </c>
      <c r="H198" s="5">
        <f>H199</f>
        <v>0</v>
      </c>
      <c r="I198" s="5">
        <f t="shared" si="14"/>
        <v>1400183.7</v>
      </c>
      <c r="J198" s="5">
        <f>J199</f>
        <v>0</v>
      </c>
      <c r="K198" s="5">
        <f>K199</f>
        <v>0</v>
      </c>
      <c r="L198" s="5">
        <f t="shared" si="15"/>
        <v>1400183.7</v>
      </c>
      <c r="M198" s="5">
        <f>M199</f>
        <v>0</v>
      </c>
      <c r="N198" s="5">
        <f t="shared" si="16"/>
        <v>1400183.7</v>
      </c>
    </row>
    <row r="199" spans="1:14" ht="25.5" hidden="1">
      <c r="A199" s="7" t="s">
        <v>424</v>
      </c>
      <c r="B199" s="16" t="s">
        <v>147</v>
      </c>
      <c r="C199" s="5">
        <v>1400183.7</v>
      </c>
      <c r="D199" s="5"/>
      <c r="E199" s="5">
        <f t="shared" si="17"/>
        <v>1400183.7</v>
      </c>
      <c r="F199" s="5"/>
      <c r="G199" s="5">
        <f t="shared" si="13"/>
        <v>1400183.7</v>
      </c>
      <c r="H199" s="5"/>
      <c r="I199" s="5">
        <f t="shared" si="14"/>
        <v>1400183.7</v>
      </c>
      <c r="J199" s="5"/>
      <c r="K199" s="5"/>
      <c r="L199" s="5">
        <f t="shared" si="15"/>
        <v>1400183.7</v>
      </c>
      <c r="M199" s="5"/>
      <c r="N199" s="5">
        <f t="shared" si="16"/>
        <v>1400183.7</v>
      </c>
    </row>
    <row r="200" spans="1:14" ht="40.5" customHeight="1" hidden="1">
      <c r="A200" s="7" t="s">
        <v>425</v>
      </c>
      <c r="B200" s="16" t="s">
        <v>426</v>
      </c>
      <c r="C200" s="5">
        <f>C201</f>
        <v>0</v>
      </c>
      <c r="D200" s="5">
        <f>D201</f>
        <v>0</v>
      </c>
      <c r="E200" s="5">
        <f t="shared" si="17"/>
        <v>0</v>
      </c>
      <c r="F200" s="5">
        <f>F201</f>
        <v>0</v>
      </c>
      <c r="G200" s="5">
        <f t="shared" si="13"/>
        <v>0</v>
      </c>
      <c r="H200" s="5">
        <f>H201</f>
        <v>0</v>
      </c>
      <c r="I200" s="5">
        <f t="shared" si="14"/>
        <v>0</v>
      </c>
      <c r="J200" s="5">
        <f>J201</f>
        <v>0</v>
      </c>
      <c r="K200" s="5">
        <f>K201</f>
        <v>0</v>
      </c>
      <c r="L200" s="5">
        <f t="shared" si="15"/>
        <v>0</v>
      </c>
      <c r="M200" s="5">
        <f>M201</f>
        <v>0</v>
      </c>
      <c r="N200" s="5">
        <f t="shared" si="16"/>
        <v>0</v>
      </c>
    </row>
    <row r="201" spans="1:14" ht="51" hidden="1">
      <c r="A201" s="7" t="s">
        <v>427</v>
      </c>
      <c r="B201" s="16" t="s">
        <v>428</v>
      </c>
      <c r="C201" s="5">
        <v>0</v>
      </c>
      <c r="D201" s="5">
        <v>0</v>
      </c>
      <c r="E201" s="5">
        <f t="shared" si="17"/>
        <v>0</v>
      </c>
      <c r="F201" s="5">
        <v>0</v>
      </c>
      <c r="G201" s="5">
        <f t="shared" si="13"/>
        <v>0</v>
      </c>
      <c r="H201" s="5">
        <v>0</v>
      </c>
      <c r="I201" s="5">
        <f t="shared" si="14"/>
        <v>0</v>
      </c>
      <c r="J201" s="5">
        <v>0</v>
      </c>
      <c r="K201" s="5">
        <v>0</v>
      </c>
      <c r="L201" s="5">
        <f t="shared" si="15"/>
        <v>0</v>
      </c>
      <c r="M201" s="5">
        <v>0</v>
      </c>
      <c r="N201" s="5">
        <f t="shared" si="16"/>
        <v>0</v>
      </c>
    </row>
    <row r="202" spans="1:14" ht="40.5" customHeight="1" hidden="1">
      <c r="A202" s="7" t="s">
        <v>429</v>
      </c>
      <c r="B202" s="19" t="s">
        <v>430</v>
      </c>
      <c r="C202" s="5">
        <f>C203</f>
        <v>38568.7</v>
      </c>
      <c r="D202" s="5">
        <f>D203</f>
        <v>0</v>
      </c>
      <c r="E202" s="5">
        <f aca="true" t="shared" si="18" ref="E202:E233">C202+D202</f>
        <v>38568.7</v>
      </c>
      <c r="F202" s="5">
        <f>F203</f>
        <v>0</v>
      </c>
      <c r="G202" s="5">
        <f aca="true" t="shared" si="19" ref="G202:G249">E202+F202</f>
        <v>38568.7</v>
      </c>
      <c r="H202" s="5">
        <f>H203</f>
        <v>0</v>
      </c>
      <c r="I202" s="5">
        <f aca="true" t="shared" si="20" ref="I202:I249">G202+H202</f>
        <v>38568.7</v>
      </c>
      <c r="J202" s="5">
        <f>J203</f>
        <v>0</v>
      </c>
      <c r="K202" s="5">
        <f>K203</f>
        <v>0</v>
      </c>
      <c r="L202" s="5">
        <f t="shared" si="15"/>
        <v>38568.7</v>
      </c>
      <c r="M202" s="5">
        <f>M203</f>
        <v>0</v>
      </c>
      <c r="N202" s="5">
        <f t="shared" si="16"/>
        <v>38568.7</v>
      </c>
    </row>
    <row r="203" spans="1:14" ht="39" customHeight="1" hidden="1">
      <c r="A203" s="7" t="s">
        <v>431</v>
      </c>
      <c r="B203" s="19" t="s">
        <v>432</v>
      </c>
      <c r="C203" s="5">
        <v>38568.7</v>
      </c>
      <c r="D203" s="5"/>
      <c r="E203" s="5">
        <f t="shared" si="18"/>
        <v>38568.7</v>
      </c>
      <c r="F203" s="5"/>
      <c r="G203" s="5">
        <f t="shared" si="19"/>
        <v>38568.7</v>
      </c>
      <c r="H203" s="5"/>
      <c r="I203" s="5">
        <f t="shared" si="20"/>
        <v>38568.7</v>
      </c>
      <c r="J203" s="5"/>
      <c r="K203" s="5"/>
      <c r="L203" s="5">
        <f aca="true" t="shared" si="21" ref="L203:L249">I203+K203</f>
        <v>38568.7</v>
      </c>
      <c r="M203" s="5"/>
      <c r="N203" s="5">
        <f aca="true" t="shared" si="22" ref="N203:N249">L203+M203</f>
        <v>38568.7</v>
      </c>
    </row>
    <row r="204" spans="1:14" ht="51" hidden="1">
      <c r="A204" s="7" t="s">
        <v>433</v>
      </c>
      <c r="B204" s="19" t="s">
        <v>499</v>
      </c>
      <c r="C204" s="5">
        <f>C205</f>
        <v>0</v>
      </c>
      <c r="D204" s="5">
        <f>D205</f>
        <v>0</v>
      </c>
      <c r="E204" s="5">
        <f t="shared" si="18"/>
        <v>0</v>
      </c>
      <c r="F204" s="5">
        <f>F205</f>
        <v>0</v>
      </c>
      <c r="G204" s="5">
        <f t="shared" si="19"/>
        <v>0</v>
      </c>
      <c r="H204" s="5">
        <f>H205</f>
        <v>0</v>
      </c>
      <c r="I204" s="5">
        <f t="shared" si="20"/>
        <v>0</v>
      </c>
      <c r="J204" s="5">
        <f>J205</f>
        <v>0</v>
      </c>
      <c r="K204" s="5">
        <f>K205</f>
        <v>0</v>
      </c>
      <c r="L204" s="5">
        <f t="shared" si="21"/>
        <v>0</v>
      </c>
      <c r="M204" s="5">
        <f>M205</f>
        <v>0</v>
      </c>
      <c r="N204" s="5">
        <f t="shared" si="22"/>
        <v>0</v>
      </c>
    </row>
    <row r="205" spans="1:14" ht="51" hidden="1">
      <c r="A205" s="7" t="s">
        <v>434</v>
      </c>
      <c r="B205" s="19" t="s">
        <v>500</v>
      </c>
      <c r="C205" s="5">
        <v>0</v>
      </c>
      <c r="D205" s="5">
        <v>0</v>
      </c>
      <c r="E205" s="5">
        <f t="shared" si="18"/>
        <v>0</v>
      </c>
      <c r="F205" s="5">
        <v>0</v>
      </c>
      <c r="G205" s="5">
        <f t="shared" si="19"/>
        <v>0</v>
      </c>
      <c r="H205" s="5">
        <v>0</v>
      </c>
      <c r="I205" s="5">
        <f t="shared" si="20"/>
        <v>0</v>
      </c>
      <c r="J205" s="5">
        <v>0</v>
      </c>
      <c r="K205" s="5">
        <v>0</v>
      </c>
      <c r="L205" s="5">
        <f t="shared" si="21"/>
        <v>0</v>
      </c>
      <c r="M205" s="5">
        <v>0</v>
      </c>
      <c r="N205" s="5">
        <f t="shared" si="22"/>
        <v>0</v>
      </c>
    </row>
    <row r="206" spans="1:14" ht="25.5" hidden="1">
      <c r="A206" s="7" t="s">
        <v>435</v>
      </c>
      <c r="B206" s="19" t="s">
        <v>436</v>
      </c>
      <c r="C206" s="5">
        <f>C207</f>
        <v>22614.9</v>
      </c>
      <c r="D206" s="5">
        <f>D207</f>
        <v>0</v>
      </c>
      <c r="E206" s="5">
        <f t="shared" si="18"/>
        <v>22614.9</v>
      </c>
      <c r="F206" s="5">
        <f>F207</f>
        <v>0</v>
      </c>
      <c r="G206" s="5">
        <f t="shared" si="19"/>
        <v>22614.9</v>
      </c>
      <c r="H206" s="5">
        <f>H207</f>
        <v>0</v>
      </c>
      <c r="I206" s="5">
        <f t="shared" si="20"/>
        <v>22614.9</v>
      </c>
      <c r="J206" s="5">
        <f>J207</f>
        <v>0</v>
      </c>
      <c r="K206" s="5">
        <f>K207</f>
        <v>0</v>
      </c>
      <c r="L206" s="5">
        <f t="shared" si="21"/>
        <v>22614.9</v>
      </c>
      <c r="M206" s="5">
        <f>M207</f>
        <v>0</v>
      </c>
      <c r="N206" s="5">
        <f t="shared" si="22"/>
        <v>22614.9</v>
      </c>
    </row>
    <row r="207" spans="1:14" ht="12.75" hidden="1">
      <c r="A207" s="7" t="s">
        <v>437</v>
      </c>
      <c r="B207" s="19" t="s">
        <v>148</v>
      </c>
      <c r="C207" s="5">
        <v>22614.9</v>
      </c>
      <c r="D207" s="5">
        <v>0</v>
      </c>
      <c r="E207" s="5">
        <f t="shared" si="18"/>
        <v>22614.9</v>
      </c>
      <c r="F207" s="5">
        <v>0</v>
      </c>
      <c r="G207" s="5">
        <f t="shared" si="19"/>
        <v>22614.9</v>
      </c>
      <c r="H207" s="5">
        <v>0</v>
      </c>
      <c r="I207" s="5">
        <f t="shared" si="20"/>
        <v>22614.9</v>
      </c>
      <c r="J207" s="5">
        <v>0</v>
      </c>
      <c r="K207" s="5">
        <v>0</v>
      </c>
      <c r="L207" s="5">
        <f t="shared" si="21"/>
        <v>22614.9</v>
      </c>
      <c r="M207" s="5">
        <v>0</v>
      </c>
      <c r="N207" s="5">
        <f t="shared" si="22"/>
        <v>22614.9</v>
      </c>
    </row>
    <row r="208" spans="1:14" ht="63.75" hidden="1">
      <c r="A208" s="7" t="s">
        <v>440</v>
      </c>
      <c r="B208" s="19" t="s">
        <v>501</v>
      </c>
      <c r="C208" s="5">
        <f>C209</f>
        <v>0</v>
      </c>
      <c r="D208" s="5">
        <f>D209</f>
        <v>0</v>
      </c>
      <c r="E208" s="5">
        <f t="shared" si="18"/>
        <v>0</v>
      </c>
      <c r="F208" s="5">
        <f>F209</f>
        <v>0</v>
      </c>
      <c r="G208" s="5">
        <f t="shared" si="19"/>
        <v>0</v>
      </c>
      <c r="H208" s="5">
        <f>H209</f>
        <v>0</v>
      </c>
      <c r="I208" s="5">
        <f t="shared" si="20"/>
        <v>0</v>
      </c>
      <c r="J208" s="5">
        <f>J209</f>
        <v>0</v>
      </c>
      <c r="K208" s="5">
        <f>K209</f>
        <v>0</v>
      </c>
      <c r="L208" s="5">
        <f t="shared" si="21"/>
        <v>0</v>
      </c>
      <c r="M208" s="5">
        <f>M209</f>
        <v>0</v>
      </c>
      <c r="N208" s="5">
        <f t="shared" si="22"/>
        <v>0</v>
      </c>
    </row>
    <row r="209" spans="1:14" ht="63.75" hidden="1">
      <c r="A209" s="7" t="s">
        <v>441</v>
      </c>
      <c r="B209" s="19" t="s">
        <v>502</v>
      </c>
      <c r="C209" s="5"/>
      <c r="D209" s="5"/>
      <c r="E209" s="5">
        <f t="shared" si="18"/>
        <v>0</v>
      </c>
      <c r="F209" s="5"/>
      <c r="G209" s="5">
        <f t="shared" si="19"/>
        <v>0</v>
      </c>
      <c r="H209" s="5"/>
      <c r="I209" s="5">
        <f t="shared" si="20"/>
        <v>0</v>
      </c>
      <c r="J209" s="5"/>
      <c r="K209" s="5"/>
      <c r="L209" s="5">
        <f t="shared" si="21"/>
        <v>0</v>
      </c>
      <c r="M209" s="5"/>
      <c r="N209" s="5">
        <f t="shared" si="22"/>
        <v>0</v>
      </c>
    </row>
    <row r="210" spans="1:14" ht="51" hidden="1">
      <c r="A210" s="7" t="s">
        <v>442</v>
      </c>
      <c r="B210" s="19" t="s">
        <v>443</v>
      </c>
      <c r="C210" s="5">
        <f>C211</f>
        <v>0</v>
      </c>
      <c r="D210" s="5">
        <f>D211</f>
        <v>0</v>
      </c>
      <c r="E210" s="5">
        <f t="shared" si="18"/>
        <v>0</v>
      </c>
      <c r="F210" s="5">
        <f>F211</f>
        <v>0</v>
      </c>
      <c r="G210" s="5">
        <f t="shared" si="19"/>
        <v>0</v>
      </c>
      <c r="H210" s="5">
        <f>H211</f>
        <v>0</v>
      </c>
      <c r="I210" s="5">
        <f t="shared" si="20"/>
        <v>0</v>
      </c>
      <c r="J210" s="5">
        <f>J211</f>
        <v>0</v>
      </c>
      <c r="K210" s="5">
        <f>K211</f>
        <v>0</v>
      </c>
      <c r="L210" s="5">
        <f t="shared" si="21"/>
        <v>0</v>
      </c>
      <c r="M210" s="5">
        <f>M211</f>
        <v>0</v>
      </c>
      <c r="N210" s="5">
        <f t="shared" si="22"/>
        <v>0</v>
      </c>
    </row>
    <row r="211" spans="1:14" ht="39" customHeight="1" hidden="1">
      <c r="A211" s="7" t="s">
        <v>444</v>
      </c>
      <c r="B211" s="19" t="s">
        <v>445</v>
      </c>
      <c r="C211" s="5"/>
      <c r="D211" s="5"/>
      <c r="E211" s="5">
        <f t="shared" si="18"/>
        <v>0</v>
      </c>
      <c r="F211" s="5"/>
      <c r="G211" s="5">
        <f t="shared" si="19"/>
        <v>0</v>
      </c>
      <c r="H211" s="5"/>
      <c r="I211" s="5">
        <f t="shared" si="20"/>
        <v>0</v>
      </c>
      <c r="J211" s="5"/>
      <c r="K211" s="5"/>
      <c r="L211" s="5">
        <f t="shared" si="21"/>
        <v>0</v>
      </c>
      <c r="M211" s="5"/>
      <c r="N211" s="5">
        <f t="shared" si="22"/>
        <v>0</v>
      </c>
    </row>
    <row r="212" spans="1:14" ht="63.75" hidden="1">
      <c r="A212" s="7" t="s">
        <v>446</v>
      </c>
      <c r="B212" s="19" t="s">
        <v>503</v>
      </c>
      <c r="C212" s="5">
        <f>C213</f>
        <v>0</v>
      </c>
      <c r="D212" s="5">
        <f>D213</f>
        <v>0</v>
      </c>
      <c r="E212" s="5">
        <f t="shared" si="18"/>
        <v>0</v>
      </c>
      <c r="F212" s="5">
        <f>F213</f>
        <v>0</v>
      </c>
      <c r="G212" s="5">
        <f t="shared" si="19"/>
        <v>0</v>
      </c>
      <c r="H212" s="5">
        <f>H213</f>
        <v>0</v>
      </c>
      <c r="I212" s="5">
        <f t="shared" si="20"/>
        <v>0</v>
      </c>
      <c r="J212" s="5">
        <f>J213</f>
        <v>0</v>
      </c>
      <c r="K212" s="5">
        <f>K213</f>
        <v>0</v>
      </c>
      <c r="L212" s="5">
        <f t="shared" si="21"/>
        <v>0</v>
      </c>
      <c r="M212" s="5">
        <f>M213</f>
        <v>0</v>
      </c>
      <c r="N212" s="5">
        <f t="shared" si="22"/>
        <v>0</v>
      </c>
    </row>
    <row r="213" spans="1:14" ht="53.25" customHeight="1" hidden="1">
      <c r="A213" s="7" t="s">
        <v>447</v>
      </c>
      <c r="B213" s="19" t="s">
        <v>504</v>
      </c>
      <c r="C213" s="5"/>
      <c r="D213" s="5"/>
      <c r="E213" s="5">
        <f t="shared" si="18"/>
        <v>0</v>
      </c>
      <c r="F213" s="5"/>
      <c r="G213" s="5">
        <f t="shared" si="19"/>
        <v>0</v>
      </c>
      <c r="H213" s="5"/>
      <c r="I213" s="5">
        <f t="shared" si="20"/>
        <v>0</v>
      </c>
      <c r="J213" s="5"/>
      <c r="K213" s="5"/>
      <c r="L213" s="5">
        <f t="shared" si="21"/>
        <v>0</v>
      </c>
      <c r="M213" s="5"/>
      <c r="N213" s="5">
        <f t="shared" si="22"/>
        <v>0</v>
      </c>
    </row>
    <row r="214" spans="1:14" ht="41.25" customHeight="1" hidden="1">
      <c r="A214" s="7" t="s">
        <v>448</v>
      </c>
      <c r="B214" s="19" t="s">
        <v>449</v>
      </c>
      <c r="C214" s="5">
        <f>C215</f>
        <v>2357.4</v>
      </c>
      <c r="D214" s="5">
        <f>D215</f>
        <v>0</v>
      </c>
      <c r="E214" s="5">
        <f t="shared" si="18"/>
        <v>2357.4</v>
      </c>
      <c r="F214" s="5">
        <f>F215</f>
        <v>0</v>
      </c>
      <c r="G214" s="5">
        <f t="shared" si="19"/>
        <v>2357.4</v>
      </c>
      <c r="H214" s="5">
        <f>H215</f>
        <v>0</v>
      </c>
      <c r="I214" s="5">
        <f t="shared" si="20"/>
        <v>2357.4</v>
      </c>
      <c r="J214" s="5">
        <f>J215</f>
        <v>0</v>
      </c>
      <c r="K214" s="5">
        <f>K215</f>
        <v>0</v>
      </c>
      <c r="L214" s="5">
        <f t="shared" si="21"/>
        <v>2357.4</v>
      </c>
      <c r="M214" s="5">
        <f>M215</f>
        <v>0</v>
      </c>
      <c r="N214" s="5">
        <f t="shared" si="22"/>
        <v>2357.4</v>
      </c>
    </row>
    <row r="215" spans="1:14" ht="40.5" customHeight="1" hidden="1">
      <c r="A215" s="7" t="s">
        <v>450</v>
      </c>
      <c r="B215" s="19" t="s">
        <v>505</v>
      </c>
      <c r="C215" s="5">
        <v>2357.4</v>
      </c>
      <c r="D215" s="5">
        <v>0</v>
      </c>
      <c r="E215" s="5">
        <f t="shared" si="18"/>
        <v>2357.4</v>
      </c>
      <c r="F215" s="5">
        <v>0</v>
      </c>
      <c r="G215" s="5">
        <f t="shared" si="19"/>
        <v>2357.4</v>
      </c>
      <c r="H215" s="5">
        <v>0</v>
      </c>
      <c r="I215" s="5">
        <f t="shared" si="20"/>
        <v>2357.4</v>
      </c>
      <c r="J215" s="5">
        <v>0</v>
      </c>
      <c r="K215" s="5">
        <v>0</v>
      </c>
      <c r="L215" s="5">
        <f t="shared" si="21"/>
        <v>2357.4</v>
      </c>
      <c r="M215" s="5">
        <v>0</v>
      </c>
      <c r="N215" s="5">
        <f t="shared" si="22"/>
        <v>2357.4</v>
      </c>
    </row>
    <row r="216" spans="1:14" ht="38.25" hidden="1">
      <c r="A216" s="7" t="s">
        <v>451</v>
      </c>
      <c r="B216" s="19" t="s">
        <v>452</v>
      </c>
      <c r="C216" s="5">
        <f>C217</f>
        <v>0</v>
      </c>
      <c r="D216" s="5">
        <f>D217</f>
        <v>0</v>
      </c>
      <c r="E216" s="5">
        <f t="shared" si="18"/>
        <v>0</v>
      </c>
      <c r="F216" s="5">
        <f>F217</f>
        <v>0</v>
      </c>
      <c r="G216" s="5">
        <f t="shared" si="19"/>
        <v>0</v>
      </c>
      <c r="H216" s="5">
        <f>H217</f>
        <v>0</v>
      </c>
      <c r="I216" s="5">
        <f t="shared" si="20"/>
        <v>0</v>
      </c>
      <c r="J216" s="5">
        <f>J217</f>
        <v>0</v>
      </c>
      <c r="K216" s="5">
        <f>K217</f>
        <v>0</v>
      </c>
      <c r="L216" s="5">
        <f t="shared" si="21"/>
        <v>0</v>
      </c>
      <c r="M216" s="5">
        <f>M217</f>
        <v>0</v>
      </c>
      <c r="N216" s="5">
        <f t="shared" si="22"/>
        <v>0</v>
      </c>
    </row>
    <row r="217" spans="1:14" ht="38.25" hidden="1">
      <c r="A217" s="7" t="s">
        <v>453</v>
      </c>
      <c r="B217" s="19" t="s">
        <v>454</v>
      </c>
      <c r="C217" s="5">
        <v>0</v>
      </c>
      <c r="D217" s="5">
        <v>0</v>
      </c>
      <c r="E217" s="5">
        <f t="shared" si="18"/>
        <v>0</v>
      </c>
      <c r="F217" s="5">
        <v>0</v>
      </c>
      <c r="G217" s="5">
        <f t="shared" si="19"/>
        <v>0</v>
      </c>
      <c r="H217" s="5">
        <v>0</v>
      </c>
      <c r="I217" s="5">
        <f t="shared" si="20"/>
        <v>0</v>
      </c>
      <c r="J217" s="5">
        <v>0</v>
      </c>
      <c r="K217" s="5">
        <v>0</v>
      </c>
      <c r="L217" s="5">
        <f t="shared" si="21"/>
        <v>0</v>
      </c>
      <c r="M217" s="5">
        <v>0</v>
      </c>
      <c r="N217" s="5">
        <f t="shared" si="22"/>
        <v>0</v>
      </c>
    </row>
    <row r="218" spans="1:14" ht="25.5" hidden="1">
      <c r="A218" s="7" t="s">
        <v>57</v>
      </c>
      <c r="B218" s="19" t="s">
        <v>350</v>
      </c>
      <c r="C218" s="5">
        <f>C219</f>
        <v>0</v>
      </c>
      <c r="D218" s="5">
        <f>D219</f>
        <v>0</v>
      </c>
      <c r="E218" s="5">
        <f t="shared" si="18"/>
        <v>0</v>
      </c>
      <c r="F218" s="5">
        <f>F219</f>
        <v>0</v>
      </c>
      <c r="G218" s="5">
        <f t="shared" si="19"/>
        <v>0</v>
      </c>
      <c r="H218" s="5">
        <f>H219</f>
        <v>0</v>
      </c>
      <c r="I218" s="5">
        <f t="shared" si="20"/>
        <v>0</v>
      </c>
      <c r="J218" s="5">
        <f>J219</f>
        <v>0</v>
      </c>
      <c r="K218" s="5">
        <f>K219</f>
        <v>0</v>
      </c>
      <c r="L218" s="5">
        <f t="shared" si="21"/>
        <v>0</v>
      </c>
      <c r="M218" s="5">
        <f>M219</f>
        <v>0</v>
      </c>
      <c r="N218" s="5">
        <f t="shared" si="22"/>
        <v>0</v>
      </c>
    </row>
    <row r="219" spans="1:14" ht="25.5" hidden="1">
      <c r="A219" s="7" t="s">
        <v>58</v>
      </c>
      <c r="B219" s="19" t="s">
        <v>151</v>
      </c>
      <c r="C219" s="5"/>
      <c r="D219" s="5"/>
      <c r="E219" s="5">
        <f t="shared" si="18"/>
        <v>0</v>
      </c>
      <c r="F219" s="5"/>
      <c r="G219" s="5">
        <f t="shared" si="19"/>
        <v>0</v>
      </c>
      <c r="H219" s="5"/>
      <c r="I219" s="5">
        <f t="shared" si="20"/>
        <v>0</v>
      </c>
      <c r="J219" s="5"/>
      <c r="K219" s="5"/>
      <c r="L219" s="5">
        <f t="shared" si="21"/>
        <v>0</v>
      </c>
      <c r="M219" s="5"/>
      <c r="N219" s="5">
        <f t="shared" si="22"/>
        <v>0</v>
      </c>
    </row>
    <row r="220" spans="1:14" ht="51" hidden="1">
      <c r="A220" s="7" t="s">
        <v>118</v>
      </c>
      <c r="B220" s="19" t="s">
        <v>119</v>
      </c>
      <c r="C220" s="5">
        <f>C221</f>
        <v>0</v>
      </c>
      <c r="D220" s="5">
        <f>D221</f>
        <v>0</v>
      </c>
      <c r="E220" s="5">
        <f t="shared" si="18"/>
        <v>0</v>
      </c>
      <c r="F220" s="5">
        <f>F221</f>
        <v>0</v>
      </c>
      <c r="G220" s="5">
        <f t="shared" si="19"/>
        <v>0</v>
      </c>
      <c r="H220" s="5">
        <f>H221</f>
        <v>0</v>
      </c>
      <c r="I220" s="5">
        <f t="shared" si="20"/>
        <v>0</v>
      </c>
      <c r="J220" s="5">
        <f>J221</f>
        <v>0</v>
      </c>
      <c r="K220" s="5">
        <f>K221</f>
        <v>0</v>
      </c>
      <c r="L220" s="5">
        <f t="shared" si="21"/>
        <v>0</v>
      </c>
      <c r="M220" s="5">
        <f>M221</f>
        <v>0</v>
      </c>
      <c r="N220" s="5">
        <f t="shared" si="22"/>
        <v>0</v>
      </c>
    </row>
    <row r="221" spans="1:14" ht="51" hidden="1">
      <c r="A221" s="7" t="s">
        <v>120</v>
      </c>
      <c r="B221" s="19" t="s">
        <v>121</v>
      </c>
      <c r="C221" s="5"/>
      <c r="D221" s="5"/>
      <c r="E221" s="5">
        <f t="shared" si="18"/>
        <v>0</v>
      </c>
      <c r="F221" s="5"/>
      <c r="G221" s="5">
        <f t="shared" si="19"/>
        <v>0</v>
      </c>
      <c r="H221" s="5"/>
      <c r="I221" s="5">
        <f t="shared" si="20"/>
        <v>0</v>
      </c>
      <c r="J221" s="5"/>
      <c r="K221" s="5"/>
      <c r="L221" s="5">
        <f t="shared" si="21"/>
        <v>0</v>
      </c>
      <c r="M221" s="5"/>
      <c r="N221" s="5">
        <f t="shared" si="22"/>
        <v>0</v>
      </c>
    </row>
    <row r="222" spans="1:14" ht="15.75" customHeight="1" hidden="1">
      <c r="A222" s="7" t="s">
        <v>455</v>
      </c>
      <c r="B222" s="19" t="s">
        <v>456</v>
      </c>
      <c r="C222" s="5">
        <f>C223</f>
        <v>0</v>
      </c>
      <c r="D222" s="5">
        <f>D223</f>
        <v>0</v>
      </c>
      <c r="E222" s="5">
        <f t="shared" si="18"/>
        <v>0</v>
      </c>
      <c r="F222" s="5">
        <f>F223</f>
        <v>0</v>
      </c>
      <c r="G222" s="5">
        <f t="shared" si="19"/>
        <v>0</v>
      </c>
      <c r="H222" s="5">
        <f>H223</f>
        <v>0</v>
      </c>
      <c r="I222" s="5">
        <f t="shared" si="20"/>
        <v>0</v>
      </c>
      <c r="J222" s="5">
        <f>J223</f>
        <v>0</v>
      </c>
      <c r="K222" s="5">
        <f>K223</f>
        <v>0</v>
      </c>
      <c r="L222" s="5">
        <f t="shared" si="21"/>
        <v>0</v>
      </c>
      <c r="M222" s="5">
        <f>M223</f>
        <v>0</v>
      </c>
      <c r="N222" s="5">
        <f t="shared" si="22"/>
        <v>0</v>
      </c>
    </row>
    <row r="223" spans="1:14" ht="12.75" hidden="1">
      <c r="A223" s="37" t="s">
        <v>457</v>
      </c>
      <c r="B223" s="38" t="s">
        <v>458</v>
      </c>
      <c r="C223" s="5">
        <v>0</v>
      </c>
      <c r="D223" s="5"/>
      <c r="E223" s="5">
        <f t="shared" si="18"/>
        <v>0</v>
      </c>
      <c r="F223" s="5"/>
      <c r="G223" s="5">
        <f t="shared" si="19"/>
        <v>0</v>
      </c>
      <c r="H223" s="5"/>
      <c r="I223" s="5">
        <f t="shared" si="20"/>
        <v>0</v>
      </c>
      <c r="J223" s="5"/>
      <c r="K223" s="5"/>
      <c r="L223" s="5">
        <f t="shared" si="21"/>
        <v>0</v>
      </c>
      <c r="M223" s="5"/>
      <c r="N223" s="5">
        <f t="shared" si="22"/>
        <v>0</v>
      </c>
    </row>
    <row r="224" spans="1:14" s="28" customFormat="1" ht="14.25" customHeight="1" hidden="1">
      <c r="A224" s="37" t="s">
        <v>459</v>
      </c>
      <c r="B224" s="38" t="s">
        <v>460</v>
      </c>
      <c r="C224" s="5">
        <f>C225+C236+C227+C229+C231</f>
        <v>1000000</v>
      </c>
      <c r="D224" s="5">
        <f>D225+D236+D227+D229+D231</f>
        <v>0</v>
      </c>
      <c r="E224" s="5">
        <f t="shared" si="18"/>
        <v>1000000</v>
      </c>
      <c r="F224" s="5">
        <f>F225+F236+F227+F229+F231</f>
        <v>0</v>
      </c>
      <c r="G224" s="5">
        <f t="shared" si="19"/>
        <v>1000000</v>
      </c>
      <c r="H224" s="5">
        <f>H225+H236+H227+H229+H231</f>
        <v>0</v>
      </c>
      <c r="I224" s="5">
        <f t="shared" si="20"/>
        <v>1000000</v>
      </c>
      <c r="J224" s="5">
        <f>J225+J236+J227+J229+J231</f>
        <v>0</v>
      </c>
      <c r="K224" s="5">
        <f>K225+K236+K227+K229+K231</f>
        <v>1000000</v>
      </c>
      <c r="L224" s="5">
        <f t="shared" si="21"/>
        <v>2000000</v>
      </c>
      <c r="M224" s="5">
        <f>M225+M236+M227+M229+M231</f>
        <v>0</v>
      </c>
      <c r="N224" s="5">
        <f t="shared" si="22"/>
        <v>2000000</v>
      </c>
    </row>
    <row r="225" spans="1:14" ht="15" customHeight="1" hidden="1">
      <c r="A225" s="37" t="s">
        <v>461</v>
      </c>
      <c r="B225" s="38" t="s">
        <v>506</v>
      </c>
      <c r="C225" s="5">
        <f>C226</f>
        <v>0</v>
      </c>
      <c r="D225" s="5">
        <f>D226</f>
        <v>0</v>
      </c>
      <c r="E225" s="5">
        <f t="shared" si="18"/>
        <v>0</v>
      </c>
      <c r="F225" s="5">
        <f>F226</f>
        <v>0</v>
      </c>
      <c r="G225" s="5">
        <f t="shared" si="19"/>
        <v>0</v>
      </c>
      <c r="H225" s="5">
        <f>H226</f>
        <v>0</v>
      </c>
      <c r="I225" s="5">
        <f t="shared" si="20"/>
        <v>0</v>
      </c>
      <c r="J225" s="5">
        <f>J226</f>
        <v>0</v>
      </c>
      <c r="K225" s="5">
        <f>K226</f>
        <v>0</v>
      </c>
      <c r="L225" s="5">
        <f t="shared" si="21"/>
        <v>0</v>
      </c>
      <c r="M225" s="5">
        <f>M226</f>
        <v>0</v>
      </c>
      <c r="N225" s="5">
        <f t="shared" si="22"/>
        <v>0</v>
      </c>
    </row>
    <row r="226" spans="1:14" ht="54" customHeight="1" hidden="1">
      <c r="A226" s="37" t="s">
        <v>462</v>
      </c>
      <c r="B226" s="38" t="s">
        <v>0</v>
      </c>
      <c r="C226" s="5"/>
      <c r="D226" s="5"/>
      <c r="E226" s="5">
        <f t="shared" si="18"/>
        <v>0</v>
      </c>
      <c r="F226" s="5"/>
      <c r="G226" s="5">
        <f t="shared" si="19"/>
        <v>0</v>
      </c>
      <c r="H226" s="5"/>
      <c r="I226" s="5">
        <f t="shared" si="20"/>
        <v>0</v>
      </c>
      <c r="J226" s="5"/>
      <c r="K226" s="5"/>
      <c r="L226" s="5">
        <f t="shared" si="21"/>
        <v>0</v>
      </c>
      <c r="M226" s="5"/>
      <c r="N226" s="5">
        <f t="shared" si="22"/>
        <v>0</v>
      </c>
    </row>
    <row r="227" spans="1:14" ht="40.5" customHeight="1" hidden="1">
      <c r="A227" s="37" t="s">
        <v>463</v>
      </c>
      <c r="B227" s="38" t="s">
        <v>464</v>
      </c>
      <c r="C227" s="5">
        <f>C228</f>
        <v>0</v>
      </c>
      <c r="D227" s="5">
        <f>D228</f>
        <v>0</v>
      </c>
      <c r="E227" s="5">
        <f t="shared" si="18"/>
        <v>0</v>
      </c>
      <c r="F227" s="5">
        <f>F228</f>
        <v>0</v>
      </c>
      <c r="G227" s="5">
        <f t="shared" si="19"/>
        <v>0</v>
      </c>
      <c r="H227" s="5">
        <f>H228</f>
        <v>0</v>
      </c>
      <c r="I227" s="5">
        <f t="shared" si="20"/>
        <v>0</v>
      </c>
      <c r="J227" s="5">
        <f>J228</f>
        <v>0</v>
      </c>
      <c r="K227" s="5">
        <f>K228</f>
        <v>0</v>
      </c>
      <c r="L227" s="5">
        <f t="shared" si="21"/>
        <v>0</v>
      </c>
      <c r="M227" s="5">
        <f>M228</f>
        <v>0</v>
      </c>
      <c r="N227" s="5">
        <f t="shared" si="22"/>
        <v>0</v>
      </c>
    </row>
    <row r="228" spans="1:14" ht="28.5" customHeight="1" hidden="1">
      <c r="A228" s="37" t="s">
        <v>465</v>
      </c>
      <c r="B228" s="38" t="s">
        <v>466</v>
      </c>
      <c r="C228" s="5">
        <v>0</v>
      </c>
      <c r="D228" s="5">
        <v>0</v>
      </c>
      <c r="E228" s="5">
        <f t="shared" si="18"/>
        <v>0</v>
      </c>
      <c r="F228" s="5">
        <v>0</v>
      </c>
      <c r="G228" s="5">
        <f t="shared" si="19"/>
        <v>0</v>
      </c>
      <c r="H228" s="5">
        <v>0</v>
      </c>
      <c r="I228" s="5">
        <f t="shared" si="20"/>
        <v>0</v>
      </c>
      <c r="J228" s="5">
        <v>0</v>
      </c>
      <c r="K228" s="5">
        <v>0</v>
      </c>
      <c r="L228" s="5">
        <f t="shared" si="21"/>
        <v>0</v>
      </c>
      <c r="M228" s="5">
        <v>0</v>
      </c>
      <c r="N228" s="5">
        <f t="shared" si="22"/>
        <v>0</v>
      </c>
    </row>
    <row r="229" spans="1:14" ht="27.75" customHeight="1" hidden="1">
      <c r="A229" s="37" t="s">
        <v>467</v>
      </c>
      <c r="B229" s="38" t="s">
        <v>468</v>
      </c>
      <c r="C229" s="5">
        <f>C230</f>
        <v>0</v>
      </c>
      <c r="D229" s="5">
        <f>D230</f>
        <v>0</v>
      </c>
      <c r="E229" s="5">
        <f t="shared" si="18"/>
        <v>0</v>
      </c>
      <c r="F229" s="5">
        <f>F230</f>
        <v>0</v>
      </c>
      <c r="G229" s="5">
        <f t="shared" si="19"/>
        <v>0</v>
      </c>
      <c r="H229" s="5">
        <f>H230</f>
        <v>0</v>
      </c>
      <c r="I229" s="5">
        <f t="shared" si="20"/>
        <v>0</v>
      </c>
      <c r="J229" s="5">
        <f>J230</f>
        <v>0</v>
      </c>
      <c r="K229" s="5">
        <f>K230</f>
        <v>0</v>
      </c>
      <c r="L229" s="5">
        <f t="shared" si="21"/>
        <v>0</v>
      </c>
      <c r="M229" s="5">
        <f>M230</f>
        <v>0</v>
      </c>
      <c r="N229" s="5">
        <f t="shared" si="22"/>
        <v>0</v>
      </c>
    </row>
    <row r="230" spans="1:14" ht="38.25" hidden="1">
      <c r="A230" s="37" t="s">
        <v>469</v>
      </c>
      <c r="B230" s="38" t="s">
        <v>470</v>
      </c>
      <c r="C230" s="5"/>
      <c r="D230" s="5"/>
      <c r="E230" s="5">
        <f t="shared" si="18"/>
        <v>0</v>
      </c>
      <c r="F230" s="5"/>
      <c r="G230" s="5">
        <f t="shared" si="19"/>
        <v>0</v>
      </c>
      <c r="H230" s="5"/>
      <c r="I230" s="5">
        <f t="shared" si="20"/>
        <v>0</v>
      </c>
      <c r="J230" s="5"/>
      <c r="K230" s="5"/>
      <c r="L230" s="5">
        <f t="shared" si="21"/>
        <v>0</v>
      </c>
      <c r="M230" s="5"/>
      <c r="N230" s="5">
        <f t="shared" si="22"/>
        <v>0</v>
      </c>
    </row>
    <row r="231" spans="1:14" ht="25.5" hidden="1">
      <c r="A231" s="37" t="s">
        <v>471</v>
      </c>
      <c r="B231" s="38" t="s">
        <v>472</v>
      </c>
      <c r="C231" s="5">
        <f>C232+C234</f>
        <v>0</v>
      </c>
      <c r="D231" s="5">
        <f>D232+D234</f>
        <v>0</v>
      </c>
      <c r="E231" s="5">
        <f t="shared" si="18"/>
        <v>0</v>
      </c>
      <c r="F231" s="5">
        <f>F232+F234</f>
        <v>0</v>
      </c>
      <c r="G231" s="5">
        <f t="shared" si="19"/>
        <v>0</v>
      </c>
      <c r="H231" s="5">
        <f>H232+H234</f>
        <v>0</v>
      </c>
      <c r="I231" s="5">
        <f t="shared" si="20"/>
        <v>0</v>
      </c>
      <c r="J231" s="5">
        <f>J232+J234</f>
        <v>0</v>
      </c>
      <c r="K231" s="5">
        <f>K232+K234</f>
        <v>0</v>
      </c>
      <c r="L231" s="5">
        <f t="shared" si="21"/>
        <v>0</v>
      </c>
      <c r="M231" s="5">
        <f>M232+M234</f>
        <v>0</v>
      </c>
      <c r="N231" s="5">
        <f t="shared" si="22"/>
        <v>0</v>
      </c>
    </row>
    <row r="232" spans="1:14" ht="51" hidden="1">
      <c r="A232" s="37" t="s">
        <v>473</v>
      </c>
      <c r="B232" s="38" t="s">
        <v>474</v>
      </c>
      <c r="C232" s="5">
        <f>C233</f>
        <v>0</v>
      </c>
      <c r="D232" s="5">
        <f>D233</f>
        <v>0</v>
      </c>
      <c r="E232" s="5">
        <f t="shared" si="18"/>
        <v>0</v>
      </c>
      <c r="F232" s="5">
        <f>F233</f>
        <v>0</v>
      </c>
      <c r="G232" s="5">
        <f t="shared" si="19"/>
        <v>0</v>
      </c>
      <c r="H232" s="5">
        <f>H233</f>
        <v>0</v>
      </c>
      <c r="I232" s="5">
        <f t="shared" si="20"/>
        <v>0</v>
      </c>
      <c r="J232" s="5">
        <f>J233</f>
        <v>0</v>
      </c>
      <c r="K232" s="5">
        <f>K233</f>
        <v>0</v>
      </c>
      <c r="L232" s="5">
        <f t="shared" si="21"/>
        <v>0</v>
      </c>
      <c r="M232" s="5">
        <f>M233</f>
        <v>0</v>
      </c>
      <c r="N232" s="5">
        <f t="shared" si="22"/>
        <v>0</v>
      </c>
    </row>
    <row r="233" spans="1:14" ht="40.5" customHeight="1" hidden="1">
      <c r="A233" s="37" t="s">
        <v>475</v>
      </c>
      <c r="B233" s="38" t="s">
        <v>7</v>
      </c>
      <c r="C233" s="5"/>
      <c r="D233" s="5"/>
      <c r="E233" s="5">
        <f t="shared" si="18"/>
        <v>0</v>
      </c>
      <c r="F233" s="5"/>
      <c r="G233" s="5">
        <f t="shared" si="19"/>
        <v>0</v>
      </c>
      <c r="H233" s="5"/>
      <c r="I233" s="5">
        <f t="shared" si="20"/>
        <v>0</v>
      </c>
      <c r="J233" s="5"/>
      <c r="K233" s="5"/>
      <c r="L233" s="5">
        <f t="shared" si="21"/>
        <v>0</v>
      </c>
      <c r="M233" s="5"/>
      <c r="N233" s="5">
        <f t="shared" si="22"/>
        <v>0</v>
      </c>
    </row>
    <row r="234" spans="1:14" ht="63.75" hidden="1">
      <c r="A234" s="37" t="s">
        <v>8</v>
      </c>
      <c r="B234" s="38" t="s">
        <v>1</v>
      </c>
      <c r="C234" s="5">
        <f>C235</f>
        <v>0</v>
      </c>
      <c r="D234" s="5">
        <f>D235</f>
        <v>0</v>
      </c>
      <c r="E234" s="5">
        <f aca="true" t="shared" si="23" ref="E234:E239">C234+D234</f>
        <v>0</v>
      </c>
      <c r="F234" s="5">
        <f>F235</f>
        <v>0</v>
      </c>
      <c r="G234" s="5">
        <f t="shared" si="19"/>
        <v>0</v>
      </c>
      <c r="H234" s="5">
        <f>H235</f>
        <v>0</v>
      </c>
      <c r="I234" s="5">
        <f t="shared" si="20"/>
        <v>0</v>
      </c>
      <c r="J234" s="5">
        <f>J235</f>
        <v>0</v>
      </c>
      <c r="K234" s="5">
        <f>K235</f>
        <v>0</v>
      </c>
      <c r="L234" s="5">
        <f t="shared" si="21"/>
        <v>0</v>
      </c>
      <c r="M234" s="5">
        <f>M235</f>
        <v>0</v>
      </c>
      <c r="N234" s="5">
        <f t="shared" si="22"/>
        <v>0</v>
      </c>
    </row>
    <row r="235" spans="1:14" ht="54.75" customHeight="1" hidden="1">
      <c r="A235" s="37" t="s">
        <v>9</v>
      </c>
      <c r="B235" s="38" t="s">
        <v>2</v>
      </c>
      <c r="C235" s="5">
        <v>0</v>
      </c>
      <c r="D235" s="5">
        <v>0</v>
      </c>
      <c r="E235" s="5">
        <f t="shared" si="23"/>
        <v>0</v>
      </c>
      <c r="F235" s="5">
        <v>0</v>
      </c>
      <c r="G235" s="5">
        <f t="shared" si="19"/>
        <v>0</v>
      </c>
      <c r="H235" s="5">
        <v>0</v>
      </c>
      <c r="I235" s="5">
        <f t="shared" si="20"/>
        <v>0</v>
      </c>
      <c r="J235" s="5">
        <v>0</v>
      </c>
      <c r="K235" s="5">
        <v>0</v>
      </c>
      <c r="L235" s="5">
        <f t="shared" si="21"/>
        <v>0</v>
      </c>
      <c r="M235" s="5">
        <v>0</v>
      </c>
      <c r="N235" s="5">
        <f t="shared" si="22"/>
        <v>0</v>
      </c>
    </row>
    <row r="236" spans="1:14" ht="12.75" hidden="1">
      <c r="A236" s="37" t="s">
        <v>10</v>
      </c>
      <c r="B236" s="38" t="s">
        <v>11</v>
      </c>
      <c r="C236" s="5">
        <f>C237</f>
        <v>1000000</v>
      </c>
      <c r="D236" s="5">
        <f>D237</f>
        <v>0</v>
      </c>
      <c r="E236" s="5">
        <f t="shared" si="23"/>
        <v>1000000</v>
      </c>
      <c r="F236" s="5">
        <f>F237</f>
        <v>0</v>
      </c>
      <c r="G236" s="5">
        <f t="shared" si="19"/>
        <v>1000000</v>
      </c>
      <c r="H236" s="5">
        <f>H237</f>
        <v>0</v>
      </c>
      <c r="I236" s="5">
        <f t="shared" si="20"/>
        <v>1000000</v>
      </c>
      <c r="J236" s="5">
        <f>J237</f>
        <v>0</v>
      </c>
      <c r="K236" s="5">
        <f>K237</f>
        <v>1000000</v>
      </c>
      <c r="L236" s="5">
        <f t="shared" si="21"/>
        <v>2000000</v>
      </c>
      <c r="M236" s="5">
        <f>M237</f>
        <v>0</v>
      </c>
      <c r="N236" s="5">
        <f t="shared" si="22"/>
        <v>2000000</v>
      </c>
    </row>
    <row r="237" spans="1:14" ht="41.25" customHeight="1" hidden="1">
      <c r="A237" s="37" t="s">
        <v>12</v>
      </c>
      <c r="B237" s="38" t="s">
        <v>152</v>
      </c>
      <c r="C237" s="5">
        <v>1000000</v>
      </c>
      <c r="D237" s="5">
        <v>0</v>
      </c>
      <c r="E237" s="5">
        <f t="shared" si="23"/>
        <v>1000000</v>
      </c>
      <c r="F237" s="5">
        <v>0</v>
      </c>
      <c r="G237" s="5">
        <f t="shared" si="19"/>
        <v>1000000</v>
      </c>
      <c r="H237" s="5">
        <v>0</v>
      </c>
      <c r="I237" s="5">
        <f t="shared" si="20"/>
        <v>1000000</v>
      </c>
      <c r="J237" s="5">
        <v>0</v>
      </c>
      <c r="K237" s="5">
        <v>1000000</v>
      </c>
      <c r="L237" s="5">
        <f t="shared" si="21"/>
        <v>2000000</v>
      </c>
      <c r="M237" s="5">
        <v>0</v>
      </c>
      <c r="N237" s="5">
        <f t="shared" si="22"/>
        <v>2000000</v>
      </c>
    </row>
    <row r="238" spans="1:14" s="28" customFormat="1" ht="26.25" customHeight="1">
      <c r="A238" s="33" t="s">
        <v>13</v>
      </c>
      <c r="B238" s="19" t="s">
        <v>37</v>
      </c>
      <c r="C238" s="3">
        <f>C239</f>
        <v>0</v>
      </c>
      <c r="D238" s="3">
        <f>D239</f>
        <v>8066.1</v>
      </c>
      <c r="E238" s="3">
        <f t="shared" si="23"/>
        <v>8066.1</v>
      </c>
      <c r="F238" s="3">
        <f>F239</f>
        <v>8971.5</v>
      </c>
      <c r="G238" s="3">
        <f t="shared" si="19"/>
        <v>17037.6</v>
      </c>
      <c r="H238" s="3">
        <f>H239</f>
        <v>3200</v>
      </c>
      <c r="I238" s="3">
        <f t="shared" si="20"/>
        <v>20237.6</v>
      </c>
      <c r="J238" s="3">
        <f>J239</f>
        <v>0</v>
      </c>
      <c r="K238" s="3">
        <f>K239</f>
        <v>0</v>
      </c>
      <c r="L238" s="3">
        <f t="shared" si="21"/>
        <v>20237.6</v>
      </c>
      <c r="M238" s="3">
        <f>M239</f>
        <v>3000</v>
      </c>
      <c r="N238" s="3">
        <f t="shared" si="22"/>
        <v>23237.6</v>
      </c>
    </row>
    <row r="239" spans="1:14" s="28" customFormat="1" ht="16.5" customHeight="1" hidden="1">
      <c r="A239" s="15" t="s">
        <v>14</v>
      </c>
      <c r="B239" s="19" t="s">
        <v>15</v>
      </c>
      <c r="C239" s="3">
        <f>C241</f>
        <v>0</v>
      </c>
      <c r="D239" s="3">
        <f>D241</f>
        <v>8066.1</v>
      </c>
      <c r="E239" s="3">
        <f t="shared" si="23"/>
        <v>8066.1</v>
      </c>
      <c r="F239" s="3">
        <f>F241</f>
        <v>8971.5</v>
      </c>
      <c r="G239" s="3">
        <f t="shared" si="19"/>
        <v>17037.6</v>
      </c>
      <c r="H239" s="3">
        <f>H241+H240</f>
        <v>3200</v>
      </c>
      <c r="I239" s="3">
        <f t="shared" si="20"/>
        <v>20237.6</v>
      </c>
      <c r="J239" s="3">
        <f>J241</f>
        <v>0</v>
      </c>
      <c r="K239" s="3">
        <f>K241+K240</f>
        <v>0</v>
      </c>
      <c r="L239" s="3">
        <f t="shared" si="21"/>
        <v>20237.6</v>
      </c>
      <c r="M239" s="3">
        <f>M241</f>
        <v>3000</v>
      </c>
      <c r="N239" s="3">
        <f t="shared" si="22"/>
        <v>23237.6</v>
      </c>
    </row>
    <row r="240" spans="1:14" s="28" customFormat="1" ht="54.75" customHeight="1" hidden="1">
      <c r="A240" s="15" t="s">
        <v>3</v>
      </c>
      <c r="B240" s="19" t="s">
        <v>4</v>
      </c>
      <c r="C240" s="3"/>
      <c r="D240" s="3"/>
      <c r="E240" s="3"/>
      <c r="F240" s="3"/>
      <c r="G240" s="3"/>
      <c r="H240" s="3">
        <v>3200</v>
      </c>
      <c r="I240" s="3">
        <f t="shared" si="20"/>
        <v>3200</v>
      </c>
      <c r="J240" s="3"/>
      <c r="K240" s="3"/>
      <c r="L240" s="3">
        <f t="shared" si="21"/>
        <v>3200</v>
      </c>
      <c r="M240" s="3"/>
      <c r="N240" s="3">
        <f t="shared" si="22"/>
        <v>3200</v>
      </c>
    </row>
    <row r="241" spans="1:14" s="28" customFormat="1" ht="15.75" customHeight="1" hidden="1">
      <c r="A241" s="15" t="s">
        <v>122</v>
      </c>
      <c r="B241" s="19" t="s">
        <v>15</v>
      </c>
      <c r="C241" s="3">
        <v>0</v>
      </c>
      <c r="D241" s="3">
        <f>8066.1</f>
        <v>8066.1</v>
      </c>
      <c r="E241" s="3">
        <f aca="true" t="shared" si="24" ref="E241:E249">C241+D241</f>
        <v>8066.1</v>
      </c>
      <c r="F241" s="3">
        <v>8971.5</v>
      </c>
      <c r="G241" s="3">
        <f t="shared" si="19"/>
        <v>17037.6</v>
      </c>
      <c r="H241" s="3"/>
      <c r="I241" s="3">
        <f t="shared" si="20"/>
        <v>17037.6</v>
      </c>
      <c r="J241" s="3"/>
      <c r="K241" s="3"/>
      <c r="L241" s="3">
        <f t="shared" si="21"/>
        <v>17037.6</v>
      </c>
      <c r="M241" s="3">
        <v>3000</v>
      </c>
      <c r="N241" s="3">
        <f t="shared" si="22"/>
        <v>20037.6</v>
      </c>
    </row>
    <row r="242" spans="1:14" s="28" customFormat="1" ht="80.25" customHeight="1" hidden="1">
      <c r="A242" s="15" t="s">
        <v>17</v>
      </c>
      <c r="B242" s="38" t="s">
        <v>38</v>
      </c>
      <c r="C242" s="5">
        <f>C243</f>
        <v>0</v>
      </c>
      <c r="D242" s="5">
        <f>D243</f>
        <v>530.3</v>
      </c>
      <c r="E242" s="5">
        <f t="shared" si="24"/>
        <v>530.3</v>
      </c>
      <c r="F242" s="5">
        <f>F243</f>
        <v>14186</v>
      </c>
      <c r="G242" s="5">
        <f t="shared" si="19"/>
        <v>14716.3</v>
      </c>
      <c r="H242" s="5">
        <f>H243</f>
        <v>0</v>
      </c>
      <c r="I242" s="5">
        <f t="shared" si="20"/>
        <v>14716.3</v>
      </c>
      <c r="J242" s="5">
        <f>J243</f>
        <v>0</v>
      </c>
      <c r="K242" s="5">
        <f>K243</f>
        <v>0</v>
      </c>
      <c r="L242" s="5">
        <f t="shared" si="21"/>
        <v>14716.3</v>
      </c>
      <c r="M242" s="5">
        <f>M243</f>
        <v>0</v>
      </c>
      <c r="N242" s="5">
        <f t="shared" si="22"/>
        <v>14716.3</v>
      </c>
    </row>
    <row r="243" spans="1:14" s="28" customFormat="1" ht="33" customHeight="1" hidden="1">
      <c r="A243" s="39" t="s">
        <v>18</v>
      </c>
      <c r="B243" s="38" t="s">
        <v>19</v>
      </c>
      <c r="C243" s="3">
        <f>C244</f>
        <v>0</v>
      </c>
      <c r="D243" s="3">
        <f>D244</f>
        <v>530.3</v>
      </c>
      <c r="E243" s="3">
        <f t="shared" si="24"/>
        <v>530.3</v>
      </c>
      <c r="F243" s="3">
        <f>F244</f>
        <v>14186</v>
      </c>
      <c r="G243" s="3">
        <f t="shared" si="19"/>
        <v>14716.3</v>
      </c>
      <c r="H243" s="3">
        <f>H244</f>
        <v>0</v>
      </c>
      <c r="I243" s="3">
        <f t="shared" si="20"/>
        <v>14716.3</v>
      </c>
      <c r="J243" s="3">
        <f>J244</f>
        <v>0</v>
      </c>
      <c r="K243" s="3">
        <f>K244</f>
        <v>0</v>
      </c>
      <c r="L243" s="3">
        <f t="shared" si="21"/>
        <v>14716.3</v>
      </c>
      <c r="M243" s="3">
        <f>M244</f>
        <v>0</v>
      </c>
      <c r="N243" s="3">
        <f t="shared" si="22"/>
        <v>14716.3</v>
      </c>
    </row>
    <row r="244" spans="1:14" s="28" customFormat="1" ht="27" customHeight="1" hidden="1">
      <c r="A244" s="39" t="s">
        <v>20</v>
      </c>
      <c r="B244" s="38" t="s">
        <v>21</v>
      </c>
      <c r="C244" s="3">
        <f>C245+C246</f>
        <v>0</v>
      </c>
      <c r="D244" s="3">
        <f>D245+D246</f>
        <v>530.3</v>
      </c>
      <c r="E244" s="3">
        <f t="shared" si="24"/>
        <v>530.3</v>
      </c>
      <c r="F244" s="3">
        <f>F245+F246</f>
        <v>14186</v>
      </c>
      <c r="G244" s="3">
        <f t="shared" si="19"/>
        <v>14716.3</v>
      </c>
      <c r="H244" s="3">
        <f>H245+H246</f>
        <v>0</v>
      </c>
      <c r="I244" s="3">
        <f t="shared" si="20"/>
        <v>14716.3</v>
      </c>
      <c r="J244" s="3">
        <f>J245+J246</f>
        <v>0</v>
      </c>
      <c r="K244" s="3">
        <f>K245+K246</f>
        <v>0</v>
      </c>
      <c r="L244" s="3">
        <f t="shared" si="21"/>
        <v>14716.3</v>
      </c>
      <c r="M244" s="3">
        <f>M245+M246</f>
        <v>0</v>
      </c>
      <c r="N244" s="3">
        <f t="shared" si="22"/>
        <v>14716.3</v>
      </c>
    </row>
    <row r="245" spans="1:14" s="28" customFormat="1" ht="27" customHeight="1" hidden="1">
      <c r="A245" s="39" t="s">
        <v>130</v>
      </c>
      <c r="B245" s="38" t="s">
        <v>131</v>
      </c>
      <c r="C245" s="3"/>
      <c r="D245" s="3">
        <v>86.1</v>
      </c>
      <c r="E245" s="3">
        <f t="shared" si="24"/>
        <v>86.1</v>
      </c>
      <c r="F245" s="3">
        <v>10628.9</v>
      </c>
      <c r="G245" s="3">
        <f t="shared" si="19"/>
        <v>10715</v>
      </c>
      <c r="H245" s="3"/>
      <c r="I245" s="3">
        <f t="shared" si="20"/>
        <v>10715</v>
      </c>
      <c r="J245" s="3"/>
      <c r="K245" s="3"/>
      <c r="L245" s="3">
        <f t="shared" si="21"/>
        <v>10715</v>
      </c>
      <c r="M245" s="3"/>
      <c r="N245" s="3">
        <f t="shared" si="22"/>
        <v>10715</v>
      </c>
    </row>
    <row r="246" spans="1:14" s="28" customFormat="1" ht="26.25" customHeight="1" hidden="1">
      <c r="A246" s="39" t="s">
        <v>22</v>
      </c>
      <c r="B246" s="38" t="s">
        <v>153</v>
      </c>
      <c r="C246" s="3"/>
      <c r="D246" s="3">
        <v>444.2</v>
      </c>
      <c r="E246" s="3">
        <f t="shared" si="24"/>
        <v>444.2</v>
      </c>
      <c r="F246" s="3">
        <v>3557.1</v>
      </c>
      <c r="G246" s="3">
        <f t="shared" si="19"/>
        <v>4001.2999999999997</v>
      </c>
      <c r="H246" s="3"/>
      <c r="I246" s="3">
        <f t="shared" si="20"/>
        <v>4001.2999999999997</v>
      </c>
      <c r="J246" s="3"/>
      <c r="K246" s="3"/>
      <c r="L246" s="3">
        <f t="shared" si="21"/>
        <v>4001.2999999999997</v>
      </c>
      <c r="M246" s="3"/>
      <c r="N246" s="3">
        <f t="shared" si="22"/>
        <v>4001.2999999999997</v>
      </c>
    </row>
    <row r="247" spans="1:14" s="28" customFormat="1" ht="40.5" customHeight="1" hidden="1">
      <c r="A247" s="15" t="s">
        <v>23</v>
      </c>
      <c r="B247" s="19" t="s">
        <v>36</v>
      </c>
      <c r="C247" s="5">
        <f>C248</f>
        <v>0</v>
      </c>
      <c r="D247" s="5">
        <f>D248</f>
        <v>-102067.1</v>
      </c>
      <c r="E247" s="5">
        <f t="shared" si="24"/>
        <v>-102067.1</v>
      </c>
      <c r="F247" s="5">
        <f>F248</f>
        <v>-3066.6</v>
      </c>
      <c r="G247" s="5">
        <f t="shared" si="19"/>
        <v>-105133.70000000001</v>
      </c>
      <c r="H247" s="5">
        <f>H248</f>
        <v>0</v>
      </c>
      <c r="I247" s="5">
        <f t="shared" si="20"/>
        <v>-105133.70000000001</v>
      </c>
      <c r="J247" s="5">
        <f>J248</f>
        <v>0</v>
      </c>
      <c r="K247" s="5">
        <f>K248</f>
        <v>0</v>
      </c>
      <c r="L247" s="5">
        <f t="shared" si="21"/>
        <v>-105133.70000000001</v>
      </c>
      <c r="M247" s="5">
        <f>M248</f>
        <v>0</v>
      </c>
      <c r="N247" s="5">
        <f t="shared" si="22"/>
        <v>-105133.70000000001</v>
      </c>
    </row>
    <row r="248" spans="1:14" ht="38.25" hidden="1">
      <c r="A248" s="15" t="s">
        <v>24</v>
      </c>
      <c r="B248" s="19" t="s">
        <v>25</v>
      </c>
      <c r="C248" s="3"/>
      <c r="D248" s="3">
        <v>-102067.1</v>
      </c>
      <c r="E248" s="3">
        <f t="shared" si="24"/>
        <v>-102067.1</v>
      </c>
      <c r="F248" s="3">
        <v>-3066.6</v>
      </c>
      <c r="G248" s="3">
        <f t="shared" si="19"/>
        <v>-105133.70000000001</v>
      </c>
      <c r="H248" s="3"/>
      <c r="I248" s="3">
        <f t="shared" si="20"/>
        <v>-105133.70000000001</v>
      </c>
      <c r="J248" s="3"/>
      <c r="K248" s="3"/>
      <c r="L248" s="3">
        <f t="shared" si="21"/>
        <v>-105133.70000000001</v>
      </c>
      <c r="M248" s="3"/>
      <c r="N248" s="3">
        <f t="shared" si="22"/>
        <v>-105133.70000000001</v>
      </c>
    </row>
    <row r="249" spans="1:14" ht="23.25" customHeight="1">
      <c r="A249" s="13"/>
      <c r="B249" s="40" t="s">
        <v>26</v>
      </c>
      <c r="C249" s="9">
        <f>C10+C161</f>
        <v>4309638.4</v>
      </c>
      <c r="D249" s="9">
        <f>D10+D161</f>
        <v>25358.09999999999</v>
      </c>
      <c r="E249" s="9">
        <f t="shared" si="24"/>
        <v>4334996.5</v>
      </c>
      <c r="F249" s="9">
        <f>F10+F161</f>
        <v>20602.4</v>
      </c>
      <c r="G249" s="9">
        <f t="shared" si="19"/>
        <v>4355598.9</v>
      </c>
      <c r="H249" s="9">
        <f>H10+H161</f>
        <v>8129.9</v>
      </c>
      <c r="I249" s="9">
        <f t="shared" si="20"/>
        <v>4363728.800000001</v>
      </c>
      <c r="J249" s="9">
        <f>J10+J161</f>
        <v>0</v>
      </c>
      <c r="K249" s="9">
        <f>K10+K161</f>
        <v>1017310.5</v>
      </c>
      <c r="L249" s="9">
        <f t="shared" si="21"/>
        <v>5381039.300000001</v>
      </c>
      <c r="M249" s="9">
        <f>M10+M161</f>
        <v>30023.899999999998</v>
      </c>
      <c r="N249" s="9">
        <f t="shared" si="22"/>
        <v>5411063.200000001</v>
      </c>
    </row>
  </sheetData>
  <sheetProtection/>
  <mergeCells count="6">
    <mergeCell ref="A5:N5"/>
    <mergeCell ref="I7:I8"/>
    <mergeCell ref="A7:A8"/>
    <mergeCell ref="B7:B8"/>
    <mergeCell ref="M7:N7"/>
    <mergeCell ref="L7:L8"/>
  </mergeCells>
  <printOptions horizontalCentered="1"/>
  <pageMargins left="0.6692913385826772" right="0.1968503937007874" top="0.36" bottom="0.3937007874015748" header="0.15748031496062992" footer="0.3937007874015748"/>
  <pageSetup fitToHeight="2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2"/>
  <sheetViews>
    <sheetView tabSelected="1" zoomScaleSheetLayoutView="100" zoomScalePageLayoutView="0" workbookViewId="0" topLeftCell="A1">
      <selection activeCell="I4" sqref="I4"/>
    </sheetView>
  </sheetViews>
  <sheetFormatPr defaultColWidth="9.140625" defaultRowHeight="12.75"/>
  <cols>
    <col min="1" max="1" width="17.421875" style="1" customWidth="1"/>
    <col min="2" max="2" width="43.140625" style="1" customWidth="1"/>
    <col min="3" max="3" width="10.57421875" style="1" hidden="1" customWidth="1"/>
    <col min="4" max="4" width="9.57421875" style="1" customWidth="1"/>
    <col min="5" max="5" width="10.8515625" style="1" customWidth="1"/>
    <col min="6" max="6" width="10.28125" style="1" hidden="1" customWidth="1"/>
    <col min="7" max="7" width="8.7109375" style="1" customWidth="1"/>
    <col min="8" max="8" width="10.421875" style="1" customWidth="1"/>
    <col min="9" max="16384" width="9.140625" style="1" customWidth="1"/>
  </cols>
  <sheetData>
    <row r="1" ht="12.75">
      <c r="H1" s="45" t="s">
        <v>332</v>
      </c>
    </row>
    <row r="2" ht="12.75">
      <c r="H2" s="45" t="s">
        <v>29</v>
      </c>
    </row>
    <row r="3" ht="12.75">
      <c r="H3" s="45" t="s">
        <v>507</v>
      </c>
    </row>
    <row r="4" ht="46.5" customHeight="1"/>
    <row r="5" spans="1:8" s="20" customFormat="1" ht="61.5" customHeight="1">
      <c r="A5" s="55" t="s">
        <v>333</v>
      </c>
      <c r="B5" s="55"/>
      <c r="C5" s="55"/>
      <c r="D5" s="55"/>
      <c r="E5" s="55"/>
      <c r="F5" s="55"/>
      <c r="G5" s="55"/>
      <c r="H5" s="55"/>
    </row>
    <row r="6" spans="1:8" ht="25.5" customHeight="1">
      <c r="A6" s="12"/>
      <c r="B6" s="12"/>
      <c r="H6" s="41" t="s">
        <v>334</v>
      </c>
    </row>
    <row r="7" spans="1:8" ht="17.25" customHeight="1">
      <c r="A7" s="62" t="s">
        <v>194</v>
      </c>
      <c r="B7" s="62" t="s">
        <v>195</v>
      </c>
      <c r="C7" s="56" t="s">
        <v>303</v>
      </c>
      <c r="D7" s="61" t="s">
        <v>345</v>
      </c>
      <c r="E7" s="61"/>
      <c r="F7" s="56" t="s">
        <v>303</v>
      </c>
      <c r="G7" s="61" t="s">
        <v>335</v>
      </c>
      <c r="H7" s="61"/>
    </row>
    <row r="8" spans="1:8" ht="36.75" customHeight="1">
      <c r="A8" s="63"/>
      <c r="B8" s="63"/>
      <c r="C8" s="57"/>
      <c r="D8" s="44" t="s">
        <v>5</v>
      </c>
      <c r="E8" s="44" t="s">
        <v>43</v>
      </c>
      <c r="F8" s="57"/>
      <c r="G8" s="44" t="s">
        <v>5</v>
      </c>
      <c r="H8" s="44" t="s">
        <v>43</v>
      </c>
    </row>
    <row r="9" spans="1:8" s="18" customFormat="1" ht="20.25" customHeight="1">
      <c r="A9" s="17">
        <v>1</v>
      </c>
      <c r="B9" s="17">
        <v>2</v>
      </c>
      <c r="C9" s="17"/>
      <c r="D9" s="17">
        <v>3</v>
      </c>
      <c r="E9" s="17">
        <v>4</v>
      </c>
      <c r="F9" s="17"/>
      <c r="G9" s="17">
        <v>5</v>
      </c>
      <c r="H9" s="17">
        <v>6</v>
      </c>
    </row>
    <row r="10" spans="1:8" s="18" customFormat="1" ht="29.25" customHeight="1">
      <c r="A10" s="13" t="s">
        <v>154</v>
      </c>
      <c r="B10" s="21" t="s">
        <v>155</v>
      </c>
      <c r="C10" s="2">
        <v>1901002.1</v>
      </c>
      <c r="D10" s="2">
        <f>D11+D23+D32+D46+D56+D70+D92+D109+D121+D124+D155+D102+D17</f>
        <v>52656.4</v>
      </c>
      <c r="E10" s="2">
        <f>C10+D10</f>
        <v>1953658.5</v>
      </c>
      <c r="F10" s="2">
        <v>2002677.8</v>
      </c>
      <c r="G10" s="2">
        <f>G11+G23+G32+G46+G56+G70+G92+G109+G121+G124+G155+G102+G17</f>
        <v>52744.2</v>
      </c>
      <c r="H10" s="2">
        <f>F10+G10</f>
        <v>2055422</v>
      </c>
    </row>
    <row r="11" spans="1:8" s="18" customFormat="1" ht="12.75" hidden="1">
      <c r="A11" s="22" t="s">
        <v>156</v>
      </c>
      <c r="B11" s="14" t="s">
        <v>157</v>
      </c>
      <c r="C11" s="2">
        <v>986447.1</v>
      </c>
      <c r="D11" s="2">
        <f>D12</f>
        <v>0</v>
      </c>
      <c r="E11" s="2">
        <f aca="true" t="shared" si="0" ref="E11:E74">C11+D11</f>
        <v>986447.1</v>
      </c>
      <c r="F11" s="2">
        <v>1072061.1</v>
      </c>
      <c r="G11" s="2">
        <f>G12</f>
        <v>0</v>
      </c>
      <c r="H11" s="2">
        <f aca="true" t="shared" si="1" ref="H11:H74">F11+G11</f>
        <v>1072061.1</v>
      </c>
    </row>
    <row r="12" spans="1:8" s="23" customFormat="1" ht="12.75" hidden="1">
      <c r="A12" s="13" t="s">
        <v>158</v>
      </c>
      <c r="B12" s="21" t="s">
        <v>159</v>
      </c>
      <c r="C12" s="2">
        <v>986447.1</v>
      </c>
      <c r="D12" s="2">
        <f>D13+D14+D16+D15</f>
        <v>0</v>
      </c>
      <c r="E12" s="2">
        <f t="shared" si="0"/>
        <v>986447.1</v>
      </c>
      <c r="F12" s="2">
        <v>1072061.1</v>
      </c>
      <c r="G12" s="2">
        <f>G13+G14+G16+G15</f>
        <v>0</v>
      </c>
      <c r="H12" s="2">
        <f t="shared" si="1"/>
        <v>1072061.1</v>
      </c>
    </row>
    <row r="13" spans="1:8" ht="40.5" customHeight="1" hidden="1">
      <c r="A13" s="15" t="s">
        <v>160</v>
      </c>
      <c r="B13" s="19" t="s">
        <v>476</v>
      </c>
      <c r="C13" s="3">
        <v>947694.1</v>
      </c>
      <c r="D13" s="3"/>
      <c r="E13" s="3">
        <f t="shared" si="0"/>
        <v>947694.1</v>
      </c>
      <c r="F13" s="3">
        <v>1031091.2</v>
      </c>
      <c r="G13" s="3"/>
      <c r="H13" s="3">
        <f t="shared" si="1"/>
        <v>1031091.2</v>
      </c>
    </row>
    <row r="14" spans="1:8" ht="76.5" hidden="1">
      <c r="A14" s="15" t="s">
        <v>161</v>
      </c>
      <c r="B14" s="19" t="s">
        <v>477</v>
      </c>
      <c r="C14" s="3">
        <v>3271.1</v>
      </c>
      <c r="D14" s="3"/>
      <c r="E14" s="3">
        <f t="shared" si="0"/>
        <v>3271.1</v>
      </c>
      <c r="F14" s="3">
        <v>3306.7</v>
      </c>
      <c r="G14" s="3"/>
      <c r="H14" s="3">
        <f t="shared" si="1"/>
        <v>3306.7</v>
      </c>
    </row>
    <row r="15" spans="1:8" ht="27.75" customHeight="1" hidden="1">
      <c r="A15" s="15" t="s">
        <v>162</v>
      </c>
      <c r="B15" s="19" t="s">
        <v>163</v>
      </c>
      <c r="C15" s="3">
        <v>35181.9</v>
      </c>
      <c r="D15" s="3"/>
      <c r="E15" s="3">
        <f t="shared" si="0"/>
        <v>35181.9</v>
      </c>
      <c r="F15" s="3">
        <v>37363.2</v>
      </c>
      <c r="G15" s="3"/>
      <c r="H15" s="3">
        <f t="shared" si="1"/>
        <v>37363.2</v>
      </c>
    </row>
    <row r="16" spans="1:8" ht="54.75" customHeight="1" hidden="1">
      <c r="A16" s="15" t="s">
        <v>164</v>
      </c>
      <c r="B16" s="19" t="s">
        <v>478</v>
      </c>
      <c r="C16" s="3">
        <v>300</v>
      </c>
      <c r="D16" s="3"/>
      <c r="E16" s="3">
        <f t="shared" si="0"/>
        <v>300</v>
      </c>
      <c r="F16" s="3">
        <v>300</v>
      </c>
      <c r="G16" s="3"/>
      <c r="H16" s="3">
        <f t="shared" si="1"/>
        <v>300</v>
      </c>
    </row>
    <row r="17" spans="1:8" s="24" customFormat="1" ht="38.25" hidden="1">
      <c r="A17" s="13" t="s">
        <v>49</v>
      </c>
      <c r="B17" s="14" t="s">
        <v>50</v>
      </c>
      <c r="C17" s="2">
        <v>7183.8</v>
      </c>
      <c r="D17" s="2">
        <f>D18</f>
        <v>0</v>
      </c>
      <c r="E17" s="2">
        <f t="shared" si="0"/>
        <v>7183.8</v>
      </c>
      <c r="F17" s="2">
        <v>8572.5</v>
      </c>
      <c r="G17" s="2">
        <f>G18</f>
        <v>0</v>
      </c>
      <c r="H17" s="2">
        <f t="shared" si="1"/>
        <v>8572.5</v>
      </c>
    </row>
    <row r="18" spans="1:8" s="27" customFormat="1" ht="38.25" hidden="1">
      <c r="A18" s="25" t="s">
        <v>51</v>
      </c>
      <c r="B18" s="26" t="s">
        <v>52</v>
      </c>
      <c r="C18" s="4">
        <v>7183.8</v>
      </c>
      <c r="D18" s="4">
        <f>D19+D20+D21+D22</f>
        <v>0</v>
      </c>
      <c r="E18" s="4">
        <f t="shared" si="0"/>
        <v>7183.8</v>
      </c>
      <c r="F18" s="4">
        <v>8572.5</v>
      </c>
      <c r="G18" s="4">
        <f>G19+G20+G21+G22</f>
        <v>0</v>
      </c>
      <c r="H18" s="4">
        <f t="shared" si="1"/>
        <v>8572.5</v>
      </c>
    </row>
    <row r="19" spans="1:8" ht="76.5" hidden="1">
      <c r="A19" s="15" t="s">
        <v>30</v>
      </c>
      <c r="B19" s="19" t="s">
        <v>34</v>
      </c>
      <c r="C19" s="3">
        <v>2917.1</v>
      </c>
      <c r="D19" s="3"/>
      <c r="E19" s="3">
        <f t="shared" si="0"/>
        <v>2917.1</v>
      </c>
      <c r="F19" s="3">
        <v>3347.9</v>
      </c>
      <c r="G19" s="3"/>
      <c r="H19" s="3">
        <f t="shared" si="1"/>
        <v>3347.9</v>
      </c>
    </row>
    <row r="20" spans="1:8" ht="76.5" hidden="1">
      <c r="A20" s="15" t="s">
        <v>31</v>
      </c>
      <c r="B20" s="19" t="s">
        <v>479</v>
      </c>
      <c r="C20" s="3">
        <v>55.5</v>
      </c>
      <c r="D20" s="3"/>
      <c r="E20" s="3">
        <f t="shared" si="0"/>
        <v>55.5</v>
      </c>
      <c r="F20" s="3">
        <v>58.9</v>
      </c>
      <c r="G20" s="3"/>
      <c r="H20" s="3">
        <f t="shared" si="1"/>
        <v>58.9</v>
      </c>
    </row>
    <row r="21" spans="1:8" ht="76.5" hidden="1">
      <c r="A21" s="15" t="s">
        <v>32</v>
      </c>
      <c r="B21" s="19" t="s">
        <v>39</v>
      </c>
      <c r="C21" s="3">
        <v>3936.8</v>
      </c>
      <c r="D21" s="3"/>
      <c r="E21" s="3">
        <f t="shared" si="0"/>
        <v>3936.8</v>
      </c>
      <c r="F21" s="3">
        <v>4865.2</v>
      </c>
      <c r="G21" s="3"/>
      <c r="H21" s="3">
        <f t="shared" si="1"/>
        <v>4865.2</v>
      </c>
    </row>
    <row r="22" spans="1:8" ht="76.5" hidden="1">
      <c r="A22" s="15" t="s">
        <v>33</v>
      </c>
      <c r="B22" s="19" t="s">
        <v>40</v>
      </c>
      <c r="C22" s="3">
        <v>274.4</v>
      </c>
      <c r="D22" s="3"/>
      <c r="E22" s="3">
        <f t="shared" si="0"/>
        <v>274.4</v>
      </c>
      <c r="F22" s="3">
        <v>300.5</v>
      </c>
      <c r="G22" s="3"/>
      <c r="H22" s="3">
        <f t="shared" si="1"/>
        <v>300.5</v>
      </c>
    </row>
    <row r="23" spans="1:8" ht="15" customHeight="1" hidden="1">
      <c r="A23" s="13" t="s">
        <v>165</v>
      </c>
      <c r="B23" s="14" t="s">
        <v>166</v>
      </c>
      <c r="C23" s="2">
        <v>97767</v>
      </c>
      <c r="D23" s="2">
        <f>D24+D27+D30</f>
        <v>0</v>
      </c>
      <c r="E23" s="2">
        <f t="shared" si="0"/>
        <v>97767</v>
      </c>
      <c r="F23" s="2">
        <v>97767</v>
      </c>
      <c r="G23" s="2">
        <f>G24+G27+G30</f>
        <v>0</v>
      </c>
      <c r="H23" s="2">
        <f t="shared" si="1"/>
        <v>97767</v>
      </c>
    </row>
    <row r="24" spans="1:8" ht="14.25" customHeight="1" hidden="1">
      <c r="A24" s="25" t="s">
        <v>167</v>
      </c>
      <c r="B24" s="26" t="s">
        <v>168</v>
      </c>
      <c r="C24" s="4">
        <v>95750</v>
      </c>
      <c r="D24" s="4">
        <f>D25+D26</f>
        <v>0</v>
      </c>
      <c r="E24" s="4">
        <f t="shared" si="0"/>
        <v>95750</v>
      </c>
      <c r="F24" s="4">
        <v>95750</v>
      </c>
      <c r="G24" s="4">
        <f>G25+G26</f>
        <v>0</v>
      </c>
      <c r="H24" s="4">
        <f t="shared" si="1"/>
        <v>95750</v>
      </c>
    </row>
    <row r="25" spans="1:8" ht="17.25" customHeight="1" hidden="1">
      <c r="A25" s="15" t="s">
        <v>169</v>
      </c>
      <c r="B25" s="19" t="s">
        <v>168</v>
      </c>
      <c r="C25" s="5">
        <v>95700</v>
      </c>
      <c r="D25" s="5"/>
      <c r="E25" s="5">
        <f t="shared" si="0"/>
        <v>95700</v>
      </c>
      <c r="F25" s="5">
        <v>95700</v>
      </c>
      <c r="G25" s="5"/>
      <c r="H25" s="5">
        <f t="shared" si="1"/>
        <v>95700</v>
      </c>
    </row>
    <row r="26" spans="1:8" ht="38.25" hidden="1">
      <c r="A26" s="15" t="s">
        <v>170</v>
      </c>
      <c r="B26" s="19" t="s">
        <v>171</v>
      </c>
      <c r="C26" s="5">
        <v>50</v>
      </c>
      <c r="D26" s="5"/>
      <c r="E26" s="5">
        <f t="shared" si="0"/>
        <v>50</v>
      </c>
      <c r="F26" s="5">
        <v>50</v>
      </c>
      <c r="G26" s="5"/>
      <c r="H26" s="5">
        <f t="shared" si="1"/>
        <v>50</v>
      </c>
    </row>
    <row r="27" spans="1:8" ht="12.75" hidden="1">
      <c r="A27" s="25" t="s">
        <v>172</v>
      </c>
      <c r="B27" s="26" t="s">
        <v>173</v>
      </c>
      <c r="C27" s="4">
        <v>17</v>
      </c>
      <c r="D27" s="4">
        <f>D28+D29</f>
        <v>0</v>
      </c>
      <c r="E27" s="4">
        <f t="shared" si="0"/>
        <v>17</v>
      </c>
      <c r="F27" s="4">
        <v>17</v>
      </c>
      <c r="G27" s="4">
        <f>G28+G29</f>
        <v>0</v>
      </c>
      <c r="H27" s="4">
        <f t="shared" si="1"/>
        <v>17</v>
      </c>
    </row>
    <row r="28" spans="1:8" ht="12.75" hidden="1">
      <c r="A28" s="15" t="s">
        <v>174</v>
      </c>
      <c r="B28" s="19" t="s">
        <v>173</v>
      </c>
      <c r="C28" s="4">
        <v>17</v>
      </c>
      <c r="D28" s="4">
        <v>0</v>
      </c>
      <c r="E28" s="4">
        <f t="shared" si="0"/>
        <v>17</v>
      </c>
      <c r="F28" s="4">
        <v>17</v>
      </c>
      <c r="G28" s="4">
        <v>0</v>
      </c>
      <c r="H28" s="4">
        <f t="shared" si="1"/>
        <v>17</v>
      </c>
    </row>
    <row r="29" spans="1:8" ht="25.5" hidden="1">
      <c r="A29" s="15" t="s">
        <v>175</v>
      </c>
      <c r="B29" s="19" t="s">
        <v>176</v>
      </c>
      <c r="C29" s="4">
        <v>0</v>
      </c>
      <c r="D29" s="4">
        <v>0</v>
      </c>
      <c r="E29" s="4">
        <f t="shared" si="0"/>
        <v>0</v>
      </c>
      <c r="F29" s="4">
        <v>0</v>
      </c>
      <c r="G29" s="4">
        <v>0</v>
      </c>
      <c r="H29" s="4">
        <f t="shared" si="1"/>
        <v>0</v>
      </c>
    </row>
    <row r="30" spans="1:8" ht="25.5" hidden="1">
      <c r="A30" s="25" t="s">
        <v>439</v>
      </c>
      <c r="B30" s="26" t="s">
        <v>124</v>
      </c>
      <c r="C30" s="4">
        <v>2000</v>
      </c>
      <c r="D30" s="4">
        <f>D31</f>
        <v>0</v>
      </c>
      <c r="E30" s="4">
        <f t="shared" si="0"/>
        <v>2000</v>
      </c>
      <c r="F30" s="4">
        <v>2000</v>
      </c>
      <c r="G30" s="4">
        <f>G31</f>
        <v>0</v>
      </c>
      <c r="H30" s="4">
        <f t="shared" si="1"/>
        <v>2000</v>
      </c>
    </row>
    <row r="31" spans="1:8" s="28" customFormat="1" ht="38.25" hidden="1">
      <c r="A31" s="15" t="s">
        <v>438</v>
      </c>
      <c r="B31" s="19" t="s">
        <v>125</v>
      </c>
      <c r="C31" s="3">
        <v>2000</v>
      </c>
      <c r="D31" s="3"/>
      <c r="E31" s="3">
        <f t="shared" si="0"/>
        <v>2000</v>
      </c>
      <c r="F31" s="3">
        <v>2000</v>
      </c>
      <c r="G31" s="3"/>
      <c r="H31" s="3">
        <f t="shared" si="1"/>
        <v>2000</v>
      </c>
    </row>
    <row r="32" spans="1:8" s="27" customFormat="1" ht="26.25" customHeight="1">
      <c r="A32" s="39" t="s">
        <v>177</v>
      </c>
      <c r="B32" s="38" t="s">
        <v>178</v>
      </c>
      <c r="C32" s="5">
        <v>473218.5</v>
      </c>
      <c r="D32" s="5">
        <f>D33+D41+D38+D35</f>
        <v>43369</v>
      </c>
      <c r="E32" s="5">
        <f t="shared" si="0"/>
        <v>516587.5</v>
      </c>
      <c r="F32" s="5">
        <v>474446.4</v>
      </c>
      <c r="G32" s="5">
        <f>G33+G41+G38+G35</f>
        <v>43369</v>
      </c>
      <c r="H32" s="5">
        <f t="shared" si="1"/>
        <v>517815.4</v>
      </c>
    </row>
    <row r="33" spans="1:8" ht="12.75" hidden="1">
      <c r="A33" s="25" t="s">
        <v>179</v>
      </c>
      <c r="B33" s="26" t="s">
        <v>180</v>
      </c>
      <c r="C33" s="4">
        <v>21418.5</v>
      </c>
      <c r="D33" s="4">
        <f>D34</f>
        <v>0</v>
      </c>
      <c r="E33" s="4">
        <f t="shared" si="0"/>
        <v>21418.5</v>
      </c>
      <c r="F33" s="4">
        <v>21646.4</v>
      </c>
      <c r="G33" s="4">
        <f>G34</f>
        <v>0</v>
      </c>
      <c r="H33" s="4">
        <f t="shared" si="1"/>
        <v>21646.4</v>
      </c>
    </row>
    <row r="34" spans="1:8" ht="51" hidden="1">
      <c r="A34" s="15" t="s">
        <v>181</v>
      </c>
      <c r="B34" s="19" t="s">
        <v>182</v>
      </c>
      <c r="C34" s="3">
        <v>21418.5</v>
      </c>
      <c r="D34" s="3"/>
      <c r="E34" s="3">
        <f t="shared" si="0"/>
        <v>21418.5</v>
      </c>
      <c r="F34" s="3">
        <v>21646.4</v>
      </c>
      <c r="G34" s="3"/>
      <c r="H34" s="3">
        <f t="shared" si="1"/>
        <v>21646.4</v>
      </c>
    </row>
    <row r="35" spans="1:8" ht="12.75" hidden="1">
      <c r="A35" s="29" t="s">
        <v>183</v>
      </c>
      <c r="B35" s="11" t="s">
        <v>184</v>
      </c>
      <c r="C35" s="6">
        <v>0</v>
      </c>
      <c r="D35" s="6">
        <f>D36+D37</f>
        <v>0</v>
      </c>
      <c r="E35" s="6">
        <f t="shared" si="0"/>
        <v>0</v>
      </c>
      <c r="F35" s="6">
        <v>0</v>
      </c>
      <c r="G35" s="6">
        <f>G36+G37</f>
        <v>0</v>
      </c>
      <c r="H35" s="6">
        <f t="shared" si="1"/>
        <v>0</v>
      </c>
    </row>
    <row r="36" spans="1:8" ht="25.5" hidden="1">
      <c r="A36" s="15" t="s">
        <v>185</v>
      </c>
      <c r="B36" s="19" t="s">
        <v>186</v>
      </c>
      <c r="C36" s="3">
        <v>0</v>
      </c>
      <c r="D36" s="3">
        <v>0</v>
      </c>
      <c r="E36" s="3">
        <f t="shared" si="0"/>
        <v>0</v>
      </c>
      <c r="F36" s="3">
        <v>0</v>
      </c>
      <c r="G36" s="3">
        <v>0</v>
      </c>
      <c r="H36" s="3">
        <f t="shared" si="1"/>
        <v>0</v>
      </c>
    </row>
    <row r="37" spans="1:8" ht="38.25" hidden="1">
      <c r="A37" s="15" t="s">
        <v>187</v>
      </c>
      <c r="B37" s="19" t="s">
        <v>188</v>
      </c>
      <c r="C37" s="3">
        <v>0</v>
      </c>
      <c r="D37" s="3"/>
      <c r="E37" s="3">
        <f t="shared" si="0"/>
        <v>0</v>
      </c>
      <c r="F37" s="3">
        <v>0</v>
      </c>
      <c r="G37" s="3"/>
      <c r="H37" s="3">
        <f t="shared" si="1"/>
        <v>0</v>
      </c>
    </row>
    <row r="38" spans="1:8" ht="12.75" hidden="1">
      <c r="A38" s="29" t="s">
        <v>189</v>
      </c>
      <c r="B38" s="11" t="s">
        <v>190</v>
      </c>
      <c r="C38" s="6">
        <v>101500</v>
      </c>
      <c r="D38" s="6">
        <f>D39+D40</f>
        <v>0</v>
      </c>
      <c r="E38" s="6">
        <f t="shared" si="0"/>
        <v>101500</v>
      </c>
      <c r="F38" s="6">
        <v>102500</v>
      </c>
      <c r="G38" s="6">
        <f>G39+G40</f>
        <v>0</v>
      </c>
      <c r="H38" s="6">
        <f t="shared" si="1"/>
        <v>102500</v>
      </c>
    </row>
    <row r="39" spans="1:8" ht="12.75" hidden="1">
      <c r="A39" s="15" t="s">
        <v>191</v>
      </c>
      <c r="B39" s="19" t="s">
        <v>192</v>
      </c>
      <c r="C39" s="3">
        <v>24900</v>
      </c>
      <c r="D39" s="3"/>
      <c r="E39" s="3">
        <f t="shared" si="0"/>
        <v>24900</v>
      </c>
      <c r="F39" s="3">
        <v>25100</v>
      </c>
      <c r="G39" s="3"/>
      <c r="H39" s="3">
        <f t="shared" si="1"/>
        <v>25100</v>
      </c>
    </row>
    <row r="40" spans="1:8" ht="12.75" hidden="1">
      <c r="A40" s="15" t="s">
        <v>193</v>
      </c>
      <c r="B40" s="19" t="s">
        <v>196</v>
      </c>
      <c r="C40" s="5">
        <v>76600</v>
      </c>
      <c r="D40" s="5"/>
      <c r="E40" s="5">
        <f t="shared" si="0"/>
        <v>76600</v>
      </c>
      <c r="F40" s="5">
        <v>77400</v>
      </c>
      <c r="G40" s="5"/>
      <c r="H40" s="5">
        <f t="shared" si="1"/>
        <v>77400</v>
      </c>
    </row>
    <row r="41" spans="1:8" ht="28.5" customHeight="1">
      <c r="A41" s="39" t="s">
        <v>197</v>
      </c>
      <c r="B41" s="10" t="s">
        <v>198</v>
      </c>
      <c r="C41" s="5">
        <v>350300</v>
      </c>
      <c r="D41" s="5">
        <f>D42+D44</f>
        <v>43369</v>
      </c>
      <c r="E41" s="5">
        <f t="shared" si="0"/>
        <v>393669</v>
      </c>
      <c r="F41" s="5">
        <v>350300</v>
      </c>
      <c r="G41" s="5">
        <f>G42+G44</f>
        <v>43369</v>
      </c>
      <c r="H41" s="5">
        <f t="shared" si="1"/>
        <v>393669</v>
      </c>
    </row>
    <row r="42" spans="1:8" ht="51" hidden="1">
      <c r="A42" s="15" t="s">
        <v>199</v>
      </c>
      <c r="B42" s="19" t="s">
        <v>200</v>
      </c>
      <c r="C42" s="3">
        <v>5300</v>
      </c>
      <c r="D42" s="3">
        <f>D43</f>
        <v>0</v>
      </c>
      <c r="E42" s="3">
        <f t="shared" si="0"/>
        <v>5300</v>
      </c>
      <c r="F42" s="3">
        <v>5300</v>
      </c>
      <c r="G42" s="3">
        <f>G43</f>
        <v>0</v>
      </c>
      <c r="H42" s="3">
        <f t="shared" si="1"/>
        <v>5300</v>
      </c>
    </row>
    <row r="43" spans="1:8" ht="40.5" customHeight="1" hidden="1">
      <c r="A43" s="15" t="s">
        <v>201</v>
      </c>
      <c r="B43" s="19" t="s">
        <v>202</v>
      </c>
      <c r="C43" s="3">
        <v>5300</v>
      </c>
      <c r="D43" s="3"/>
      <c r="E43" s="3">
        <f t="shared" si="0"/>
        <v>5300</v>
      </c>
      <c r="F43" s="3">
        <v>5300</v>
      </c>
      <c r="G43" s="3"/>
      <c r="H43" s="3">
        <f t="shared" si="1"/>
        <v>5300</v>
      </c>
    </row>
    <row r="44" spans="1:8" ht="51" hidden="1">
      <c r="A44" s="15" t="s">
        <v>203</v>
      </c>
      <c r="B44" s="19" t="s">
        <v>204</v>
      </c>
      <c r="C44" s="3">
        <v>345000</v>
      </c>
      <c r="D44" s="3">
        <f>D45</f>
        <v>43369</v>
      </c>
      <c r="E44" s="3">
        <f t="shared" si="0"/>
        <v>388369</v>
      </c>
      <c r="F44" s="3">
        <v>345000</v>
      </c>
      <c r="G44" s="3">
        <f>G45</f>
        <v>43369</v>
      </c>
      <c r="H44" s="3">
        <f t="shared" si="1"/>
        <v>388369</v>
      </c>
    </row>
    <row r="45" spans="1:8" ht="41.25" customHeight="1" hidden="1">
      <c r="A45" s="15" t="s">
        <v>205</v>
      </c>
      <c r="B45" s="19" t="s">
        <v>206</v>
      </c>
      <c r="C45" s="3">
        <v>345000</v>
      </c>
      <c r="D45" s="3">
        <v>43369</v>
      </c>
      <c r="E45" s="3">
        <f t="shared" si="0"/>
        <v>388369</v>
      </c>
      <c r="F45" s="3">
        <v>345000</v>
      </c>
      <c r="G45" s="3">
        <v>43369</v>
      </c>
      <c r="H45" s="3">
        <f t="shared" si="1"/>
        <v>388369</v>
      </c>
    </row>
    <row r="46" spans="1:8" ht="12.75" hidden="1">
      <c r="A46" s="13" t="s">
        <v>207</v>
      </c>
      <c r="B46" s="14" t="s">
        <v>208</v>
      </c>
      <c r="C46" s="2">
        <v>12183</v>
      </c>
      <c r="D46" s="2">
        <f>D47+D49</f>
        <v>0</v>
      </c>
      <c r="E46" s="2">
        <f t="shared" si="0"/>
        <v>12183</v>
      </c>
      <c r="F46" s="2">
        <v>12183</v>
      </c>
      <c r="G46" s="2">
        <f>G47+G49</f>
        <v>0</v>
      </c>
      <c r="H46" s="2">
        <f t="shared" si="1"/>
        <v>12183</v>
      </c>
    </row>
    <row r="47" spans="1:8" ht="27" customHeight="1" hidden="1">
      <c r="A47" s="25" t="s">
        <v>209</v>
      </c>
      <c r="B47" s="30" t="s">
        <v>210</v>
      </c>
      <c r="C47" s="6">
        <v>12000</v>
      </c>
      <c r="D47" s="6">
        <f>D48</f>
        <v>0</v>
      </c>
      <c r="E47" s="6">
        <f t="shared" si="0"/>
        <v>12000</v>
      </c>
      <c r="F47" s="6">
        <v>12000</v>
      </c>
      <c r="G47" s="6">
        <f>G48</f>
        <v>0</v>
      </c>
      <c r="H47" s="6">
        <f t="shared" si="1"/>
        <v>12000</v>
      </c>
    </row>
    <row r="48" spans="1:8" ht="51" hidden="1">
      <c r="A48" s="15" t="s">
        <v>211</v>
      </c>
      <c r="B48" s="19" t="s">
        <v>212</v>
      </c>
      <c r="C48" s="3">
        <v>12000</v>
      </c>
      <c r="D48" s="3"/>
      <c r="E48" s="3">
        <f t="shared" si="0"/>
        <v>12000</v>
      </c>
      <c r="F48" s="3">
        <v>12000</v>
      </c>
      <c r="G48" s="3"/>
      <c r="H48" s="3">
        <f t="shared" si="1"/>
        <v>12000</v>
      </c>
    </row>
    <row r="49" spans="1:8" ht="28.5" customHeight="1" hidden="1">
      <c r="A49" s="25" t="s">
        <v>213</v>
      </c>
      <c r="B49" s="26" t="s">
        <v>214</v>
      </c>
      <c r="C49" s="4">
        <v>183</v>
      </c>
      <c r="D49" s="4">
        <f>D52+D53+D54+D51+D50</f>
        <v>0</v>
      </c>
      <c r="E49" s="4">
        <f t="shared" si="0"/>
        <v>183</v>
      </c>
      <c r="F49" s="4">
        <v>183</v>
      </c>
      <c r="G49" s="4">
        <f>G52+G53+G54+G51+G50</f>
        <v>0</v>
      </c>
      <c r="H49" s="4">
        <f t="shared" si="1"/>
        <v>183</v>
      </c>
    </row>
    <row r="50" spans="1:8" ht="52.5" customHeight="1" hidden="1">
      <c r="A50" s="15" t="s">
        <v>366</v>
      </c>
      <c r="B50" s="19" t="s">
        <v>365</v>
      </c>
      <c r="C50" s="4">
        <v>0</v>
      </c>
      <c r="D50" s="4"/>
      <c r="E50" s="4">
        <f t="shared" si="0"/>
        <v>0</v>
      </c>
      <c r="F50" s="4">
        <v>0</v>
      </c>
      <c r="G50" s="4"/>
      <c r="H50" s="4">
        <f t="shared" si="1"/>
        <v>0</v>
      </c>
    </row>
    <row r="51" spans="1:8" ht="76.5" hidden="1">
      <c r="A51" s="15" t="s">
        <v>215</v>
      </c>
      <c r="B51" s="19" t="s">
        <v>480</v>
      </c>
      <c r="C51" s="4">
        <v>0</v>
      </c>
      <c r="D51" s="4">
        <v>0</v>
      </c>
      <c r="E51" s="4">
        <f t="shared" si="0"/>
        <v>0</v>
      </c>
      <c r="F51" s="4">
        <v>0</v>
      </c>
      <c r="G51" s="4">
        <v>0</v>
      </c>
      <c r="H51" s="4">
        <f t="shared" si="1"/>
        <v>0</v>
      </c>
    </row>
    <row r="52" spans="1:8" ht="40.5" customHeight="1" hidden="1">
      <c r="A52" s="15" t="s">
        <v>216</v>
      </c>
      <c r="B52" s="19" t="s">
        <v>217</v>
      </c>
      <c r="C52" s="3">
        <v>0</v>
      </c>
      <c r="D52" s="3">
        <v>0</v>
      </c>
      <c r="E52" s="3">
        <f t="shared" si="0"/>
        <v>0</v>
      </c>
      <c r="F52" s="3">
        <v>0</v>
      </c>
      <c r="G52" s="3">
        <v>0</v>
      </c>
      <c r="H52" s="3">
        <f t="shared" si="1"/>
        <v>0</v>
      </c>
    </row>
    <row r="53" spans="1:8" ht="17.25" customHeight="1" hidden="1">
      <c r="A53" s="15" t="s">
        <v>218</v>
      </c>
      <c r="B53" s="19" t="s">
        <v>219</v>
      </c>
      <c r="C53" s="3">
        <v>60</v>
      </c>
      <c r="D53" s="3"/>
      <c r="E53" s="3">
        <f t="shared" si="0"/>
        <v>60</v>
      </c>
      <c r="F53" s="3">
        <v>60</v>
      </c>
      <c r="G53" s="3"/>
      <c r="H53" s="3">
        <f t="shared" si="1"/>
        <v>60</v>
      </c>
    </row>
    <row r="54" spans="1:8" ht="42.75" customHeight="1" hidden="1">
      <c r="A54" s="15" t="s">
        <v>220</v>
      </c>
      <c r="B54" s="19" t="s">
        <v>221</v>
      </c>
      <c r="C54" s="3">
        <v>123</v>
      </c>
      <c r="D54" s="3">
        <f>D55</f>
        <v>0</v>
      </c>
      <c r="E54" s="3">
        <f t="shared" si="0"/>
        <v>123</v>
      </c>
      <c r="F54" s="3">
        <v>123</v>
      </c>
      <c r="G54" s="3">
        <f>G55</f>
        <v>0</v>
      </c>
      <c r="H54" s="3">
        <f t="shared" si="1"/>
        <v>123</v>
      </c>
    </row>
    <row r="55" spans="1:8" ht="55.5" customHeight="1" hidden="1">
      <c r="A55" s="15" t="s">
        <v>222</v>
      </c>
      <c r="B55" s="19" t="s">
        <v>481</v>
      </c>
      <c r="C55" s="3">
        <v>123</v>
      </c>
      <c r="D55" s="3"/>
      <c r="E55" s="3">
        <f t="shared" si="0"/>
        <v>123</v>
      </c>
      <c r="F55" s="3">
        <v>123</v>
      </c>
      <c r="G55" s="3"/>
      <c r="H55" s="3">
        <f t="shared" si="1"/>
        <v>123</v>
      </c>
    </row>
    <row r="56" spans="1:8" ht="30" customHeight="1" hidden="1">
      <c r="A56" s="13" t="s">
        <v>223</v>
      </c>
      <c r="B56" s="14" t="s">
        <v>224</v>
      </c>
      <c r="C56" s="2">
        <v>0</v>
      </c>
      <c r="D56" s="2">
        <f>D57+D59+D63</f>
        <v>0</v>
      </c>
      <c r="E56" s="2">
        <f t="shared" si="0"/>
        <v>0</v>
      </c>
      <c r="F56" s="2">
        <v>0</v>
      </c>
      <c r="G56" s="2">
        <f>G57+G59+G63</f>
        <v>0</v>
      </c>
      <c r="H56" s="2">
        <f t="shared" si="1"/>
        <v>0</v>
      </c>
    </row>
    <row r="57" spans="1:8" s="28" customFormat="1" ht="30" customHeight="1" hidden="1">
      <c r="A57" s="29" t="s">
        <v>225</v>
      </c>
      <c r="B57" s="11" t="s">
        <v>226</v>
      </c>
      <c r="C57" s="6">
        <v>0</v>
      </c>
      <c r="D57" s="6"/>
      <c r="E57" s="6">
        <f t="shared" si="0"/>
        <v>0</v>
      </c>
      <c r="F57" s="6">
        <v>0</v>
      </c>
      <c r="G57" s="6"/>
      <c r="H57" s="6">
        <f t="shared" si="1"/>
        <v>0</v>
      </c>
    </row>
    <row r="58" spans="1:8" ht="51" hidden="1">
      <c r="A58" s="29" t="s">
        <v>227</v>
      </c>
      <c r="B58" s="10" t="s">
        <v>228</v>
      </c>
      <c r="C58" s="6">
        <v>0</v>
      </c>
      <c r="D58" s="6"/>
      <c r="E58" s="6">
        <f t="shared" si="0"/>
        <v>0</v>
      </c>
      <c r="F58" s="6">
        <v>0</v>
      </c>
      <c r="G58" s="6"/>
      <c r="H58" s="6">
        <f t="shared" si="1"/>
        <v>0</v>
      </c>
    </row>
    <row r="59" spans="1:8" ht="18" customHeight="1" hidden="1">
      <c r="A59" s="25" t="s">
        <v>229</v>
      </c>
      <c r="B59" s="26" t="s">
        <v>230</v>
      </c>
      <c r="C59" s="4">
        <v>0</v>
      </c>
      <c r="D59" s="4">
        <f>D60+D61</f>
        <v>0</v>
      </c>
      <c r="E59" s="4">
        <f t="shared" si="0"/>
        <v>0</v>
      </c>
      <c r="F59" s="4">
        <v>0</v>
      </c>
      <c r="G59" s="4">
        <f>G60+G61</f>
        <v>0</v>
      </c>
      <c r="H59" s="4">
        <f t="shared" si="1"/>
        <v>0</v>
      </c>
    </row>
    <row r="60" spans="1:8" ht="16.5" customHeight="1" hidden="1">
      <c r="A60" s="15" t="s">
        <v>231</v>
      </c>
      <c r="B60" s="19" t="s">
        <v>232</v>
      </c>
      <c r="C60" s="3">
        <v>0</v>
      </c>
      <c r="D60" s="3"/>
      <c r="E60" s="3">
        <f t="shared" si="0"/>
        <v>0</v>
      </c>
      <c r="F60" s="3">
        <v>0</v>
      </c>
      <c r="G60" s="3"/>
      <c r="H60" s="3">
        <f t="shared" si="1"/>
        <v>0</v>
      </c>
    </row>
    <row r="61" spans="1:8" ht="16.5" customHeight="1" hidden="1">
      <c r="A61" s="15" t="s">
        <v>233</v>
      </c>
      <c r="B61" s="19" t="s">
        <v>234</v>
      </c>
      <c r="C61" s="3">
        <v>0</v>
      </c>
      <c r="D61" s="3">
        <f>D62</f>
        <v>0</v>
      </c>
      <c r="E61" s="3">
        <f t="shared" si="0"/>
        <v>0</v>
      </c>
      <c r="F61" s="3">
        <v>0</v>
      </c>
      <c r="G61" s="3">
        <f>G62</f>
        <v>0</v>
      </c>
      <c r="H61" s="3">
        <f t="shared" si="1"/>
        <v>0</v>
      </c>
    </row>
    <row r="62" spans="1:8" ht="27.75" customHeight="1" hidden="1">
      <c r="A62" s="15" t="s">
        <v>367</v>
      </c>
      <c r="B62" s="19" t="s">
        <v>235</v>
      </c>
      <c r="C62" s="3">
        <v>0</v>
      </c>
      <c r="D62" s="3">
        <v>0</v>
      </c>
      <c r="E62" s="3">
        <f t="shared" si="0"/>
        <v>0</v>
      </c>
      <c r="F62" s="3">
        <v>0</v>
      </c>
      <c r="G62" s="3">
        <v>0</v>
      </c>
      <c r="H62" s="3">
        <f t="shared" si="1"/>
        <v>0</v>
      </c>
    </row>
    <row r="63" spans="1:8" ht="25.5" hidden="1">
      <c r="A63" s="25" t="s">
        <v>236</v>
      </c>
      <c r="B63" s="26" t="s">
        <v>237</v>
      </c>
      <c r="C63" s="4">
        <v>0</v>
      </c>
      <c r="D63" s="4">
        <f>D64+D66+D68</f>
        <v>0</v>
      </c>
      <c r="E63" s="4">
        <f t="shared" si="0"/>
        <v>0</v>
      </c>
      <c r="F63" s="4">
        <v>0</v>
      </c>
      <c r="G63" s="4">
        <f>G64+G66+G68</f>
        <v>0</v>
      </c>
      <c r="H63" s="4">
        <f t="shared" si="1"/>
        <v>0</v>
      </c>
    </row>
    <row r="64" spans="1:8" ht="12.75" hidden="1">
      <c r="A64" s="15" t="s">
        <v>238</v>
      </c>
      <c r="B64" s="19" t="s">
        <v>239</v>
      </c>
      <c r="C64" s="3">
        <v>0</v>
      </c>
      <c r="D64" s="3">
        <f>D65</f>
        <v>0</v>
      </c>
      <c r="E64" s="3">
        <f t="shared" si="0"/>
        <v>0</v>
      </c>
      <c r="F64" s="3">
        <v>0</v>
      </c>
      <c r="G64" s="3">
        <f>G65</f>
        <v>0</v>
      </c>
      <c r="H64" s="3">
        <f t="shared" si="1"/>
        <v>0</v>
      </c>
    </row>
    <row r="65" spans="1:8" ht="25.5" hidden="1">
      <c r="A65" s="15" t="s">
        <v>240</v>
      </c>
      <c r="B65" s="19" t="s">
        <v>241</v>
      </c>
      <c r="C65" s="3">
        <v>0</v>
      </c>
      <c r="D65" s="3">
        <v>0</v>
      </c>
      <c r="E65" s="3">
        <f t="shared" si="0"/>
        <v>0</v>
      </c>
      <c r="F65" s="3">
        <v>0</v>
      </c>
      <c r="G65" s="3">
        <v>0</v>
      </c>
      <c r="H65" s="3">
        <f t="shared" si="1"/>
        <v>0</v>
      </c>
    </row>
    <row r="66" spans="1:8" ht="51" hidden="1">
      <c r="A66" s="15" t="s">
        <v>242</v>
      </c>
      <c r="B66" s="19" t="s">
        <v>243</v>
      </c>
      <c r="C66" s="3">
        <v>0</v>
      </c>
      <c r="D66" s="3">
        <f>D67</f>
        <v>0</v>
      </c>
      <c r="E66" s="3">
        <f t="shared" si="0"/>
        <v>0</v>
      </c>
      <c r="F66" s="3">
        <v>0</v>
      </c>
      <c r="G66" s="3">
        <f>G67</f>
        <v>0</v>
      </c>
      <c r="H66" s="3">
        <f t="shared" si="1"/>
        <v>0</v>
      </c>
    </row>
    <row r="67" spans="1:8" ht="63.75" hidden="1">
      <c r="A67" s="15" t="s">
        <v>123</v>
      </c>
      <c r="B67" s="19" t="s">
        <v>246</v>
      </c>
      <c r="C67" s="3">
        <v>0</v>
      </c>
      <c r="D67" s="3">
        <v>0</v>
      </c>
      <c r="E67" s="3">
        <f t="shared" si="0"/>
        <v>0</v>
      </c>
      <c r="F67" s="3">
        <v>0</v>
      </c>
      <c r="G67" s="3">
        <v>0</v>
      </c>
      <c r="H67" s="3">
        <f t="shared" si="1"/>
        <v>0</v>
      </c>
    </row>
    <row r="68" spans="1:8" ht="14.25" customHeight="1" hidden="1">
      <c r="A68" s="15" t="s">
        <v>247</v>
      </c>
      <c r="B68" s="19" t="s">
        <v>248</v>
      </c>
      <c r="C68" s="3">
        <v>0</v>
      </c>
      <c r="D68" s="3">
        <f>D69</f>
        <v>0</v>
      </c>
      <c r="E68" s="3">
        <f t="shared" si="0"/>
        <v>0</v>
      </c>
      <c r="F68" s="3">
        <v>0</v>
      </c>
      <c r="G68" s="3">
        <f>G69</f>
        <v>0</v>
      </c>
      <c r="H68" s="3">
        <f t="shared" si="1"/>
        <v>0</v>
      </c>
    </row>
    <row r="69" spans="1:8" ht="23.25" customHeight="1" hidden="1">
      <c r="A69" s="15" t="s">
        <v>249</v>
      </c>
      <c r="B69" s="19" t="s">
        <v>250</v>
      </c>
      <c r="C69" s="3">
        <v>0</v>
      </c>
      <c r="D69" s="3">
        <v>0</v>
      </c>
      <c r="E69" s="3">
        <f t="shared" si="0"/>
        <v>0</v>
      </c>
      <c r="F69" s="3">
        <v>0</v>
      </c>
      <c r="G69" s="3">
        <v>0</v>
      </c>
      <c r="H69" s="3">
        <f t="shared" si="1"/>
        <v>0</v>
      </c>
    </row>
    <row r="70" spans="1:8" s="28" customFormat="1" ht="45" customHeight="1">
      <c r="A70" s="15" t="s">
        <v>251</v>
      </c>
      <c r="B70" s="16" t="s">
        <v>252</v>
      </c>
      <c r="C70" s="3">
        <v>223753.3</v>
      </c>
      <c r="D70" s="3">
        <f>D73+D75+D82+D85+D87+D71</f>
        <v>9287.4</v>
      </c>
      <c r="E70" s="3">
        <f t="shared" si="0"/>
        <v>233040.69999999998</v>
      </c>
      <c r="F70" s="3">
        <v>226168.4</v>
      </c>
      <c r="G70" s="3">
        <f>G73+G75+G82+G85+G87+G71</f>
        <v>9375.2</v>
      </c>
      <c r="H70" s="3">
        <f t="shared" si="1"/>
        <v>235543.6</v>
      </c>
    </row>
    <row r="71" spans="1:8" ht="40.5" customHeight="1" hidden="1">
      <c r="A71" s="13" t="s">
        <v>47</v>
      </c>
      <c r="B71" s="14" t="s">
        <v>48</v>
      </c>
      <c r="C71" s="2">
        <v>0</v>
      </c>
      <c r="D71" s="2">
        <f>D72</f>
        <v>0</v>
      </c>
      <c r="E71" s="2">
        <f t="shared" si="0"/>
        <v>0</v>
      </c>
      <c r="F71" s="2">
        <v>0</v>
      </c>
      <c r="G71" s="2">
        <f>G72</f>
        <v>0</v>
      </c>
      <c r="H71" s="2">
        <f t="shared" si="1"/>
        <v>0</v>
      </c>
    </row>
    <row r="72" spans="1:8" s="28" customFormat="1" ht="30.75" customHeight="1" hidden="1">
      <c r="A72" s="15" t="s">
        <v>53</v>
      </c>
      <c r="B72" s="16" t="s">
        <v>244</v>
      </c>
      <c r="C72" s="3">
        <v>0</v>
      </c>
      <c r="D72" s="3"/>
      <c r="E72" s="3">
        <f t="shared" si="0"/>
        <v>0</v>
      </c>
      <c r="F72" s="3">
        <v>0</v>
      </c>
      <c r="G72" s="3"/>
      <c r="H72" s="3">
        <f t="shared" si="1"/>
        <v>0</v>
      </c>
    </row>
    <row r="73" spans="1:8" ht="25.5" hidden="1">
      <c r="A73" s="13" t="s">
        <v>253</v>
      </c>
      <c r="B73" s="21" t="s">
        <v>254</v>
      </c>
      <c r="C73" s="2">
        <v>0</v>
      </c>
      <c r="D73" s="2">
        <f>D74</f>
        <v>0</v>
      </c>
      <c r="E73" s="2">
        <f t="shared" si="0"/>
        <v>0</v>
      </c>
      <c r="F73" s="2">
        <v>0</v>
      </c>
      <c r="G73" s="2">
        <f>G74</f>
        <v>0</v>
      </c>
      <c r="H73" s="2">
        <f t="shared" si="1"/>
        <v>0</v>
      </c>
    </row>
    <row r="74" spans="1:8" ht="38.25" hidden="1">
      <c r="A74" s="15" t="s">
        <v>255</v>
      </c>
      <c r="B74" s="19" t="s">
        <v>256</v>
      </c>
      <c r="C74" s="3">
        <v>0</v>
      </c>
      <c r="D74" s="3"/>
      <c r="E74" s="3">
        <f t="shared" si="0"/>
        <v>0</v>
      </c>
      <c r="F74" s="3">
        <v>0</v>
      </c>
      <c r="G74" s="3"/>
      <c r="H74" s="3">
        <f t="shared" si="1"/>
        <v>0</v>
      </c>
    </row>
    <row r="75" spans="1:8" s="28" customFormat="1" ht="76.5" customHeight="1" hidden="1">
      <c r="A75" s="15" t="s">
        <v>257</v>
      </c>
      <c r="B75" s="19" t="s">
        <v>482</v>
      </c>
      <c r="C75" s="3">
        <v>217743.2</v>
      </c>
      <c r="D75" s="3">
        <f>D76+D78+D80</f>
        <v>0</v>
      </c>
      <c r="E75" s="3">
        <f aca="true" t="shared" si="2" ref="E75:E138">C75+D75</f>
        <v>217743.2</v>
      </c>
      <c r="F75" s="3">
        <v>220021.2</v>
      </c>
      <c r="G75" s="3">
        <f>G76+G78+G80</f>
        <v>0</v>
      </c>
      <c r="H75" s="3">
        <f aca="true" t="shared" si="3" ref="H75:H138">F75+G75</f>
        <v>220021.2</v>
      </c>
    </row>
    <row r="76" spans="1:8" s="28" customFormat="1" ht="40.5" customHeight="1" hidden="1">
      <c r="A76" s="25" t="s">
        <v>258</v>
      </c>
      <c r="B76" s="26" t="s">
        <v>259</v>
      </c>
      <c r="C76" s="4">
        <v>151530</v>
      </c>
      <c r="D76" s="4">
        <f>D77</f>
        <v>0</v>
      </c>
      <c r="E76" s="4">
        <f t="shared" si="2"/>
        <v>151530</v>
      </c>
      <c r="F76" s="4">
        <v>151530</v>
      </c>
      <c r="G76" s="4">
        <f>G77</f>
        <v>0</v>
      </c>
      <c r="H76" s="4">
        <f t="shared" si="3"/>
        <v>151530</v>
      </c>
    </row>
    <row r="77" spans="1:8" s="28" customFormat="1" ht="76.5" customHeight="1" hidden="1">
      <c r="A77" s="15" t="s">
        <v>260</v>
      </c>
      <c r="B77" s="19" t="s">
        <v>483</v>
      </c>
      <c r="C77" s="5">
        <v>151530</v>
      </c>
      <c r="D77" s="5"/>
      <c r="E77" s="5">
        <f t="shared" si="2"/>
        <v>151530</v>
      </c>
      <c r="F77" s="5">
        <v>151530</v>
      </c>
      <c r="G77" s="5"/>
      <c r="H77" s="5">
        <f t="shared" si="3"/>
        <v>151530</v>
      </c>
    </row>
    <row r="78" spans="1:8" s="28" customFormat="1" ht="53.25" customHeight="1" hidden="1">
      <c r="A78" s="29" t="s">
        <v>261</v>
      </c>
      <c r="B78" s="11" t="s">
        <v>484</v>
      </c>
      <c r="C78" s="4">
        <v>9990</v>
      </c>
      <c r="D78" s="4">
        <f>D79</f>
        <v>0</v>
      </c>
      <c r="E78" s="4">
        <f t="shared" si="2"/>
        <v>9990</v>
      </c>
      <c r="F78" s="4">
        <v>9990</v>
      </c>
      <c r="G78" s="4">
        <f>G79</f>
        <v>0</v>
      </c>
      <c r="H78" s="4">
        <f t="shared" si="3"/>
        <v>9990</v>
      </c>
    </row>
    <row r="79" spans="1:8" s="28" customFormat="1" ht="41.25" customHeight="1" hidden="1">
      <c r="A79" s="15" t="s">
        <v>262</v>
      </c>
      <c r="B79" s="19" t="s">
        <v>59</v>
      </c>
      <c r="C79" s="3">
        <v>9990</v>
      </c>
      <c r="D79" s="3"/>
      <c r="E79" s="3">
        <f t="shared" si="2"/>
        <v>9990</v>
      </c>
      <c r="F79" s="3">
        <v>9990</v>
      </c>
      <c r="G79" s="3"/>
      <c r="H79" s="3">
        <f t="shared" si="3"/>
        <v>9990</v>
      </c>
    </row>
    <row r="80" spans="1:8" s="28" customFormat="1" ht="89.25" hidden="1">
      <c r="A80" s="25" t="s">
        <v>263</v>
      </c>
      <c r="B80" s="26" t="s">
        <v>485</v>
      </c>
      <c r="C80" s="4">
        <v>56223.2</v>
      </c>
      <c r="D80" s="4">
        <f>D81</f>
        <v>0</v>
      </c>
      <c r="E80" s="4">
        <f t="shared" si="2"/>
        <v>56223.2</v>
      </c>
      <c r="F80" s="4">
        <v>58501.2</v>
      </c>
      <c r="G80" s="4">
        <f>G81</f>
        <v>0</v>
      </c>
      <c r="H80" s="4">
        <f t="shared" si="3"/>
        <v>58501.2</v>
      </c>
    </row>
    <row r="81" spans="1:8" s="28" customFormat="1" ht="76.5" hidden="1">
      <c r="A81" s="15" t="s">
        <v>264</v>
      </c>
      <c r="B81" s="19" t="s">
        <v>60</v>
      </c>
      <c r="C81" s="3">
        <v>56223.2</v>
      </c>
      <c r="D81" s="3"/>
      <c r="E81" s="3">
        <f t="shared" si="2"/>
        <v>56223.2</v>
      </c>
      <c r="F81" s="3">
        <v>58501.2</v>
      </c>
      <c r="G81" s="3"/>
      <c r="H81" s="3">
        <f t="shared" si="3"/>
        <v>58501.2</v>
      </c>
    </row>
    <row r="82" spans="1:8" s="28" customFormat="1" ht="30.75" customHeight="1" hidden="1">
      <c r="A82" s="33" t="s">
        <v>265</v>
      </c>
      <c r="B82" s="19" t="s">
        <v>266</v>
      </c>
      <c r="C82" s="3">
        <v>1488.5</v>
      </c>
      <c r="D82" s="3">
        <f>D83</f>
        <v>0</v>
      </c>
      <c r="E82" s="3">
        <f t="shared" si="2"/>
        <v>1488.5</v>
      </c>
      <c r="F82" s="3">
        <v>1490.3</v>
      </c>
      <c r="G82" s="3">
        <f>G83</f>
        <v>0</v>
      </c>
      <c r="H82" s="3">
        <f t="shared" si="3"/>
        <v>1490.3</v>
      </c>
    </row>
    <row r="83" spans="1:8" s="28" customFormat="1" ht="30" customHeight="1" hidden="1">
      <c r="A83" s="32" t="s">
        <v>267</v>
      </c>
      <c r="B83" s="26" t="s">
        <v>268</v>
      </c>
      <c r="C83" s="4">
        <v>1488.5</v>
      </c>
      <c r="D83" s="4">
        <f>D84</f>
        <v>0</v>
      </c>
      <c r="E83" s="4">
        <f t="shared" si="2"/>
        <v>1488.5</v>
      </c>
      <c r="F83" s="4">
        <v>1490.3</v>
      </c>
      <c r="G83" s="4">
        <f>G84</f>
        <v>0</v>
      </c>
      <c r="H83" s="4">
        <f t="shared" si="3"/>
        <v>1490.3</v>
      </c>
    </row>
    <row r="84" spans="1:8" s="28" customFormat="1" ht="54.75" customHeight="1" hidden="1">
      <c r="A84" s="33" t="s">
        <v>269</v>
      </c>
      <c r="B84" s="19" t="s">
        <v>270</v>
      </c>
      <c r="C84" s="3">
        <v>1488.5</v>
      </c>
      <c r="D84" s="3"/>
      <c r="E84" s="3">
        <f t="shared" si="2"/>
        <v>1488.5</v>
      </c>
      <c r="F84" s="3">
        <v>1490.3</v>
      </c>
      <c r="G84" s="3"/>
      <c r="H84" s="3">
        <f t="shared" si="3"/>
        <v>1490.3</v>
      </c>
    </row>
    <row r="85" spans="1:8" s="28" customFormat="1" ht="84" customHeight="1" hidden="1">
      <c r="A85" s="33" t="s">
        <v>271</v>
      </c>
      <c r="B85" s="10" t="s">
        <v>486</v>
      </c>
      <c r="C85" s="3">
        <v>0</v>
      </c>
      <c r="D85" s="3">
        <f>D86</f>
        <v>0</v>
      </c>
      <c r="E85" s="3">
        <f t="shared" si="2"/>
        <v>0</v>
      </c>
      <c r="F85" s="3">
        <v>0</v>
      </c>
      <c r="G85" s="3">
        <f>G86</f>
        <v>0</v>
      </c>
      <c r="H85" s="3">
        <f t="shared" si="3"/>
        <v>0</v>
      </c>
    </row>
    <row r="86" spans="1:8" s="28" customFormat="1" ht="54" customHeight="1" hidden="1">
      <c r="A86" s="7" t="s">
        <v>275</v>
      </c>
      <c r="B86" s="19" t="s">
        <v>487</v>
      </c>
      <c r="C86" s="3">
        <v>0</v>
      </c>
      <c r="D86" s="3">
        <v>0</v>
      </c>
      <c r="E86" s="3">
        <f t="shared" si="2"/>
        <v>0</v>
      </c>
      <c r="F86" s="3">
        <v>0</v>
      </c>
      <c r="G86" s="3">
        <v>0</v>
      </c>
      <c r="H86" s="3">
        <f t="shared" si="3"/>
        <v>0</v>
      </c>
    </row>
    <row r="87" spans="1:8" s="28" customFormat="1" ht="81" customHeight="1">
      <c r="A87" s="15" t="s">
        <v>276</v>
      </c>
      <c r="B87" s="10" t="s">
        <v>6</v>
      </c>
      <c r="C87" s="3">
        <v>4521.6</v>
      </c>
      <c r="D87" s="3">
        <f>D90+D88</f>
        <v>9287.4</v>
      </c>
      <c r="E87" s="3">
        <f t="shared" si="2"/>
        <v>13809</v>
      </c>
      <c r="F87" s="3">
        <v>4656.9</v>
      </c>
      <c r="G87" s="3">
        <f>G90+G88</f>
        <v>9375.2</v>
      </c>
      <c r="H87" s="3">
        <f t="shared" si="3"/>
        <v>14032.1</v>
      </c>
    </row>
    <row r="88" spans="1:8" ht="51" hidden="1">
      <c r="A88" s="25" t="s">
        <v>277</v>
      </c>
      <c r="B88" s="11" t="s">
        <v>278</v>
      </c>
      <c r="C88" s="4">
        <v>18</v>
      </c>
      <c r="D88" s="4">
        <f>D89</f>
        <v>0</v>
      </c>
      <c r="E88" s="4">
        <f t="shared" si="2"/>
        <v>18</v>
      </c>
      <c r="F88" s="4">
        <v>18</v>
      </c>
      <c r="G88" s="4">
        <f>G89</f>
        <v>0</v>
      </c>
      <c r="H88" s="4">
        <f t="shared" si="3"/>
        <v>18</v>
      </c>
    </row>
    <row r="89" spans="1:8" ht="38.25" hidden="1">
      <c r="A89" s="15" t="s">
        <v>279</v>
      </c>
      <c r="B89" s="10" t="s">
        <v>280</v>
      </c>
      <c r="C89" s="3">
        <v>18</v>
      </c>
      <c r="D89" s="3"/>
      <c r="E89" s="3">
        <f t="shared" si="2"/>
        <v>18</v>
      </c>
      <c r="F89" s="3">
        <v>18</v>
      </c>
      <c r="G89" s="3"/>
      <c r="H89" s="3">
        <f t="shared" si="3"/>
        <v>18</v>
      </c>
    </row>
    <row r="90" spans="1:8" ht="52.5" customHeight="1" hidden="1">
      <c r="A90" s="8" t="s">
        <v>281</v>
      </c>
      <c r="B90" s="11" t="s">
        <v>488</v>
      </c>
      <c r="C90" s="6">
        <v>4503.6</v>
      </c>
      <c r="D90" s="6">
        <f>D91</f>
        <v>9287.4</v>
      </c>
      <c r="E90" s="6">
        <f t="shared" si="2"/>
        <v>13791</v>
      </c>
      <c r="F90" s="6">
        <v>4638.9</v>
      </c>
      <c r="G90" s="6">
        <f>G91</f>
        <v>9375.2</v>
      </c>
      <c r="H90" s="6">
        <f t="shared" si="3"/>
        <v>14014.1</v>
      </c>
    </row>
    <row r="91" spans="1:8" ht="43.5" customHeight="1" hidden="1">
      <c r="A91" s="7" t="s">
        <v>282</v>
      </c>
      <c r="B91" s="10" t="s">
        <v>61</v>
      </c>
      <c r="C91" s="5">
        <v>4503.6</v>
      </c>
      <c r="D91" s="5">
        <v>9287.4</v>
      </c>
      <c r="E91" s="5">
        <f t="shared" si="2"/>
        <v>13791</v>
      </c>
      <c r="F91" s="5">
        <v>4638.9</v>
      </c>
      <c r="G91" s="5">
        <v>9375.2</v>
      </c>
      <c r="H91" s="5">
        <f t="shared" si="3"/>
        <v>14014.1</v>
      </c>
    </row>
    <row r="92" spans="1:8" ht="25.5" hidden="1">
      <c r="A92" s="13" t="s">
        <v>283</v>
      </c>
      <c r="B92" s="14" t="s">
        <v>286</v>
      </c>
      <c r="C92" s="2">
        <v>24714.9</v>
      </c>
      <c r="D92" s="2">
        <f>D93+D100</f>
        <v>0</v>
      </c>
      <c r="E92" s="2">
        <f t="shared" si="2"/>
        <v>24714.9</v>
      </c>
      <c r="F92" s="2">
        <v>36227</v>
      </c>
      <c r="G92" s="2">
        <f>G93+G100</f>
        <v>0</v>
      </c>
      <c r="H92" s="2">
        <f t="shared" si="3"/>
        <v>36227</v>
      </c>
    </row>
    <row r="93" spans="1:8" ht="25.5" hidden="1">
      <c r="A93" s="8" t="s">
        <v>287</v>
      </c>
      <c r="B93" s="11" t="s">
        <v>288</v>
      </c>
      <c r="C93" s="4">
        <v>24709.1</v>
      </c>
      <c r="D93" s="4">
        <f>D94+D95+D96+D97+D98+D99</f>
        <v>0</v>
      </c>
      <c r="E93" s="4">
        <f t="shared" si="2"/>
        <v>24709.1</v>
      </c>
      <c r="F93" s="4">
        <v>36221.2</v>
      </c>
      <c r="G93" s="4">
        <f>G94+G95+G96+G97+G98+G99</f>
        <v>0</v>
      </c>
      <c r="H93" s="4">
        <f t="shared" si="3"/>
        <v>36221.2</v>
      </c>
    </row>
    <row r="94" spans="1:8" ht="17.25" customHeight="1" hidden="1">
      <c r="A94" s="7" t="s">
        <v>289</v>
      </c>
      <c r="B94" s="10" t="s">
        <v>62</v>
      </c>
      <c r="C94" s="5">
        <v>1058.8</v>
      </c>
      <c r="D94" s="5"/>
      <c r="E94" s="5">
        <f t="shared" si="2"/>
        <v>1058.8</v>
      </c>
      <c r="F94" s="5">
        <v>1552.1</v>
      </c>
      <c r="G94" s="5"/>
      <c r="H94" s="5">
        <f t="shared" si="3"/>
        <v>1552.1</v>
      </c>
    </row>
    <row r="95" spans="1:8" ht="15.75" customHeight="1" hidden="1">
      <c r="A95" s="7" t="s">
        <v>290</v>
      </c>
      <c r="B95" s="10" t="s">
        <v>63</v>
      </c>
      <c r="C95" s="5">
        <v>114.6</v>
      </c>
      <c r="D95" s="5"/>
      <c r="E95" s="5">
        <f t="shared" si="2"/>
        <v>114.6</v>
      </c>
      <c r="F95" s="5">
        <v>168</v>
      </c>
      <c r="G95" s="5"/>
      <c r="H95" s="5">
        <f t="shared" si="3"/>
        <v>168</v>
      </c>
    </row>
    <row r="96" spans="1:8" ht="25.5" hidden="1">
      <c r="A96" s="7" t="s">
        <v>291</v>
      </c>
      <c r="B96" s="10" t="s">
        <v>292</v>
      </c>
      <c r="C96" s="5">
        <v>9571.7</v>
      </c>
      <c r="D96" s="5"/>
      <c r="E96" s="5">
        <f t="shared" si="2"/>
        <v>9571.7</v>
      </c>
      <c r="F96" s="5">
        <v>14031.2</v>
      </c>
      <c r="G96" s="5"/>
      <c r="H96" s="5">
        <f t="shared" si="3"/>
        <v>14031.2</v>
      </c>
    </row>
    <row r="97" spans="1:8" ht="25.5" hidden="1">
      <c r="A97" s="7" t="s">
        <v>293</v>
      </c>
      <c r="B97" s="10" t="s">
        <v>64</v>
      </c>
      <c r="C97" s="5">
        <v>13963.8</v>
      </c>
      <c r="D97" s="5"/>
      <c r="E97" s="5">
        <f t="shared" si="2"/>
        <v>13963.8</v>
      </c>
      <c r="F97" s="5">
        <v>20469.6</v>
      </c>
      <c r="G97" s="5"/>
      <c r="H97" s="5">
        <f t="shared" si="3"/>
        <v>20469.6</v>
      </c>
    </row>
    <row r="98" spans="1:8" ht="15.75" customHeight="1" hidden="1">
      <c r="A98" s="7" t="s">
        <v>296</v>
      </c>
      <c r="B98" s="10" t="s">
        <v>65</v>
      </c>
      <c r="C98" s="5">
        <v>0</v>
      </c>
      <c r="D98" s="5"/>
      <c r="E98" s="5">
        <f t="shared" si="2"/>
        <v>0</v>
      </c>
      <c r="F98" s="5">
        <v>0</v>
      </c>
      <c r="G98" s="5"/>
      <c r="H98" s="5">
        <f t="shared" si="3"/>
        <v>0</v>
      </c>
    </row>
    <row r="99" spans="1:8" ht="28.5" customHeight="1" hidden="1">
      <c r="A99" s="7" t="s">
        <v>149</v>
      </c>
      <c r="B99" s="10" t="s">
        <v>150</v>
      </c>
      <c r="C99" s="5">
        <v>0.2</v>
      </c>
      <c r="D99" s="5"/>
      <c r="E99" s="5">
        <f t="shared" si="2"/>
        <v>0.2</v>
      </c>
      <c r="F99" s="5">
        <v>0.3</v>
      </c>
      <c r="G99" s="5"/>
      <c r="H99" s="5">
        <f t="shared" si="3"/>
        <v>0.3</v>
      </c>
    </row>
    <row r="100" spans="1:8" ht="12.75" hidden="1">
      <c r="A100" s="25" t="s">
        <v>297</v>
      </c>
      <c r="B100" s="26" t="s">
        <v>298</v>
      </c>
      <c r="C100" s="4">
        <v>5.8</v>
      </c>
      <c r="D100" s="4">
        <f>D101</f>
        <v>0</v>
      </c>
      <c r="E100" s="4">
        <f t="shared" si="2"/>
        <v>5.8</v>
      </c>
      <c r="F100" s="4">
        <v>5.8</v>
      </c>
      <c r="G100" s="4">
        <f>G101</f>
        <v>0</v>
      </c>
      <c r="H100" s="4">
        <f t="shared" si="3"/>
        <v>5.8</v>
      </c>
    </row>
    <row r="101" spans="1:8" s="27" customFormat="1" ht="15.75" customHeight="1" hidden="1">
      <c r="A101" s="15" t="s">
        <v>299</v>
      </c>
      <c r="B101" s="19" t="s">
        <v>134</v>
      </c>
      <c r="C101" s="3">
        <v>5.8</v>
      </c>
      <c r="D101" s="3">
        <v>0</v>
      </c>
      <c r="E101" s="3">
        <f t="shared" si="2"/>
        <v>5.8</v>
      </c>
      <c r="F101" s="3">
        <v>5.8</v>
      </c>
      <c r="G101" s="3">
        <v>0</v>
      </c>
      <c r="H101" s="3">
        <f t="shared" si="3"/>
        <v>5.8</v>
      </c>
    </row>
    <row r="102" spans="1:8" s="27" customFormat="1" ht="42.75" customHeight="1" hidden="1">
      <c r="A102" s="39" t="s">
        <v>300</v>
      </c>
      <c r="B102" s="10" t="s">
        <v>301</v>
      </c>
      <c r="C102" s="5">
        <v>32187.8</v>
      </c>
      <c r="D102" s="5">
        <f>D103+D107+D105</f>
        <v>0</v>
      </c>
      <c r="E102" s="5">
        <f t="shared" si="2"/>
        <v>32187.8</v>
      </c>
      <c r="F102" s="5">
        <v>32187.8</v>
      </c>
      <c r="G102" s="5">
        <f>G103+G107+G105</f>
        <v>0</v>
      </c>
      <c r="H102" s="5">
        <f t="shared" si="3"/>
        <v>32187.8</v>
      </c>
    </row>
    <row r="103" spans="1:8" s="28" customFormat="1" ht="19.5" customHeight="1" hidden="1">
      <c r="A103" s="39" t="s">
        <v>302</v>
      </c>
      <c r="B103" s="10" t="s">
        <v>304</v>
      </c>
      <c r="C103" s="3">
        <v>32099</v>
      </c>
      <c r="D103" s="3">
        <f>D104</f>
        <v>0</v>
      </c>
      <c r="E103" s="3">
        <f t="shared" si="2"/>
        <v>32099</v>
      </c>
      <c r="F103" s="3">
        <v>32099</v>
      </c>
      <c r="G103" s="3">
        <f>G104</f>
        <v>0</v>
      </c>
      <c r="H103" s="3">
        <f t="shared" si="3"/>
        <v>32099</v>
      </c>
    </row>
    <row r="104" spans="1:8" s="28" customFormat="1" ht="38.25" hidden="1">
      <c r="A104" s="15" t="s">
        <v>305</v>
      </c>
      <c r="B104" s="19" t="s">
        <v>135</v>
      </c>
      <c r="C104" s="3">
        <v>32099</v>
      </c>
      <c r="D104" s="3"/>
      <c r="E104" s="3">
        <f t="shared" si="2"/>
        <v>32099</v>
      </c>
      <c r="F104" s="3">
        <v>32099</v>
      </c>
      <c r="G104" s="3"/>
      <c r="H104" s="3">
        <f t="shared" si="3"/>
        <v>32099</v>
      </c>
    </row>
    <row r="105" spans="1:8" s="28" customFormat="1" ht="38.25" hidden="1">
      <c r="A105" s="15" t="s">
        <v>126</v>
      </c>
      <c r="B105" s="19" t="s">
        <v>127</v>
      </c>
      <c r="C105" s="3">
        <v>88.8</v>
      </c>
      <c r="D105" s="3">
        <f>D106</f>
        <v>0</v>
      </c>
      <c r="E105" s="3">
        <f t="shared" si="2"/>
        <v>88.8</v>
      </c>
      <c r="F105" s="3">
        <v>88.8</v>
      </c>
      <c r="G105" s="3">
        <f>G106</f>
        <v>0</v>
      </c>
      <c r="H105" s="3">
        <f t="shared" si="3"/>
        <v>88.8</v>
      </c>
    </row>
    <row r="106" spans="1:8" s="28" customFormat="1" ht="38.25" hidden="1">
      <c r="A106" s="15" t="s">
        <v>128</v>
      </c>
      <c r="B106" s="19" t="s">
        <v>129</v>
      </c>
      <c r="C106" s="3">
        <v>88.8</v>
      </c>
      <c r="D106" s="3"/>
      <c r="E106" s="3">
        <f t="shared" si="2"/>
        <v>88.8</v>
      </c>
      <c r="F106" s="3">
        <v>88.8</v>
      </c>
      <c r="G106" s="3"/>
      <c r="H106" s="3">
        <f t="shared" si="3"/>
        <v>88.8</v>
      </c>
    </row>
    <row r="107" spans="1:8" s="28" customFormat="1" ht="12.75" hidden="1">
      <c r="A107" s="15" t="s">
        <v>306</v>
      </c>
      <c r="B107" s="19" t="s">
        <v>307</v>
      </c>
      <c r="C107" s="3">
        <v>0</v>
      </c>
      <c r="D107" s="3">
        <f>D108</f>
        <v>0</v>
      </c>
      <c r="E107" s="3">
        <f t="shared" si="2"/>
        <v>0</v>
      </c>
      <c r="F107" s="3">
        <v>0</v>
      </c>
      <c r="G107" s="3">
        <f>G108</f>
        <v>0</v>
      </c>
      <c r="H107" s="3">
        <f t="shared" si="3"/>
        <v>0</v>
      </c>
    </row>
    <row r="108" spans="1:8" s="28" customFormat="1" ht="25.5" hidden="1">
      <c r="A108" s="15" t="s">
        <v>308</v>
      </c>
      <c r="B108" s="19" t="s">
        <v>136</v>
      </c>
      <c r="C108" s="3">
        <v>0</v>
      </c>
      <c r="D108" s="3"/>
      <c r="E108" s="3">
        <f t="shared" si="2"/>
        <v>0</v>
      </c>
      <c r="F108" s="3">
        <v>0</v>
      </c>
      <c r="G108" s="3"/>
      <c r="H108" s="3">
        <f t="shared" si="3"/>
        <v>0</v>
      </c>
    </row>
    <row r="109" spans="1:8" s="28" customFormat="1" ht="28.5" customHeight="1" hidden="1">
      <c r="A109" s="15" t="s">
        <v>309</v>
      </c>
      <c r="B109" s="16" t="s">
        <v>310</v>
      </c>
      <c r="C109" s="3">
        <v>36066.7</v>
      </c>
      <c r="D109" s="3">
        <f>D110+D112+D118</f>
        <v>0</v>
      </c>
      <c r="E109" s="3">
        <f t="shared" si="2"/>
        <v>36066.7</v>
      </c>
      <c r="F109" s="3">
        <v>35285.6</v>
      </c>
      <c r="G109" s="3">
        <f>G110+G112+G118</f>
        <v>0</v>
      </c>
      <c r="H109" s="3">
        <f t="shared" si="3"/>
        <v>35285.6</v>
      </c>
    </row>
    <row r="110" spans="1:8" s="28" customFormat="1" ht="12.75" hidden="1">
      <c r="A110" s="7" t="s">
        <v>311</v>
      </c>
      <c r="B110" s="16" t="s">
        <v>312</v>
      </c>
      <c r="C110" s="3">
        <v>0</v>
      </c>
      <c r="D110" s="3">
        <f>D111</f>
        <v>0</v>
      </c>
      <c r="E110" s="3">
        <f t="shared" si="2"/>
        <v>0</v>
      </c>
      <c r="F110" s="3">
        <v>0</v>
      </c>
      <c r="G110" s="3">
        <f>G111</f>
        <v>0</v>
      </c>
      <c r="H110" s="3">
        <f t="shared" si="3"/>
        <v>0</v>
      </c>
    </row>
    <row r="111" spans="1:8" s="28" customFormat="1" ht="19.5" customHeight="1" hidden="1">
      <c r="A111" s="7" t="s">
        <v>313</v>
      </c>
      <c r="B111" s="16" t="s">
        <v>314</v>
      </c>
      <c r="C111" s="3">
        <v>0</v>
      </c>
      <c r="D111" s="3"/>
      <c r="E111" s="3">
        <f t="shared" si="2"/>
        <v>0</v>
      </c>
      <c r="F111" s="3">
        <v>0</v>
      </c>
      <c r="G111" s="3"/>
      <c r="H111" s="3">
        <f t="shared" si="3"/>
        <v>0</v>
      </c>
    </row>
    <row r="112" spans="1:8" s="28" customFormat="1" ht="82.5" customHeight="1" hidden="1">
      <c r="A112" s="7" t="s">
        <v>315</v>
      </c>
      <c r="B112" s="16" t="s">
        <v>336</v>
      </c>
      <c r="C112" s="3">
        <v>28932.7</v>
      </c>
      <c r="D112" s="3">
        <f>D113+D116</f>
        <v>0</v>
      </c>
      <c r="E112" s="3">
        <f t="shared" si="2"/>
        <v>28932.7</v>
      </c>
      <c r="F112" s="3">
        <v>28151.6</v>
      </c>
      <c r="G112" s="3">
        <f>G113+G116</f>
        <v>0</v>
      </c>
      <c r="H112" s="3">
        <f t="shared" si="3"/>
        <v>28151.6</v>
      </c>
    </row>
    <row r="113" spans="1:8" s="28" customFormat="1" ht="76.5" hidden="1">
      <c r="A113" s="7" t="s">
        <v>316</v>
      </c>
      <c r="B113" s="16" t="s">
        <v>490</v>
      </c>
      <c r="C113" s="3">
        <v>28932.7</v>
      </c>
      <c r="D113" s="3">
        <f>D115+D114</f>
        <v>0</v>
      </c>
      <c r="E113" s="3">
        <f t="shared" si="2"/>
        <v>28932.7</v>
      </c>
      <c r="F113" s="3">
        <v>28151.6</v>
      </c>
      <c r="G113" s="3">
        <f>G115+G114</f>
        <v>0</v>
      </c>
      <c r="H113" s="3">
        <f t="shared" si="3"/>
        <v>28151.6</v>
      </c>
    </row>
    <row r="114" spans="1:8" s="28" customFormat="1" ht="89.25" hidden="1">
      <c r="A114" s="7" t="s">
        <v>45</v>
      </c>
      <c r="B114" s="16" t="s">
        <v>491</v>
      </c>
      <c r="C114" s="3">
        <v>0</v>
      </c>
      <c r="D114" s="3"/>
      <c r="E114" s="3">
        <f t="shared" si="2"/>
        <v>0</v>
      </c>
      <c r="F114" s="3">
        <v>0</v>
      </c>
      <c r="G114" s="3"/>
      <c r="H114" s="3">
        <f t="shared" si="3"/>
        <v>0</v>
      </c>
    </row>
    <row r="115" spans="1:8" s="28" customFormat="1" ht="54.75" customHeight="1" hidden="1">
      <c r="A115" s="7" t="s">
        <v>317</v>
      </c>
      <c r="B115" s="16" t="s">
        <v>492</v>
      </c>
      <c r="C115" s="3">
        <v>28932.7</v>
      </c>
      <c r="D115" s="3"/>
      <c r="E115" s="3">
        <f t="shared" si="2"/>
        <v>28932.7</v>
      </c>
      <c r="F115" s="3">
        <v>28151.6</v>
      </c>
      <c r="G115" s="3"/>
      <c r="H115" s="3">
        <f t="shared" si="3"/>
        <v>28151.6</v>
      </c>
    </row>
    <row r="116" spans="1:8" s="28" customFormat="1" ht="89.25" hidden="1">
      <c r="A116" s="7" t="s">
        <v>318</v>
      </c>
      <c r="B116" s="16" t="s">
        <v>493</v>
      </c>
      <c r="C116" s="3">
        <v>0</v>
      </c>
      <c r="D116" s="3">
        <f>D117</f>
        <v>0</v>
      </c>
      <c r="E116" s="3">
        <f t="shared" si="2"/>
        <v>0</v>
      </c>
      <c r="F116" s="3">
        <v>0</v>
      </c>
      <c r="G116" s="3">
        <f>G117</f>
        <v>0</v>
      </c>
      <c r="H116" s="3">
        <f t="shared" si="3"/>
        <v>0</v>
      </c>
    </row>
    <row r="117" spans="1:8" s="28" customFormat="1" ht="53.25" customHeight="1" hidden="1">
      <c r="A117" s="7" t="s">
        <v>319</v>
      </c>
      <c r="B117" s="16" t="s">
        <v>44</v>
      </c>
      <c r="C117" s="3">
        <v>0</v>
      </c>
      <c r="D117" s="3"/>
      <c r="E117" s="3">
        <f t="shared" si="2"/>
        <v>0</v>
      </c>
      <c r="F117" s="3">
        <v>0</v>
      </c>
      <c r="G117" s="3"/>
      <c r="H117" s="3">
        <f t="shared" si="3"/>
        <v>0</v>
      </c>
    </row>
    <row r="118" spans="1:8" s="28" customFormat="1" ht="56.25" customHeight="1" hidden="1">
      <c r="A118" s="37" t="s">
        <v>320</v>
      </c>
      <c r="B118" s="38" t="s">
        <v>337</v>
      </c>
      <c r="C118" s="5">
        <v>7134</v>
      </c>
      <c r="D118" s="5">
        <f>D119</f>
        <v>0</v>
      </c>
      <c r="E118" s="5">
        <f t="shared" si="2"/>
        <v>7134</v>
      </c>
      <c r="F118" s="5">
        <v>7134</v>
      </c>
      <c r="G118" s="5">
        <f>G119</f>
        <v>0</v>
      </c>
      <c r="H118" s="5">
        <f t="shared" si="3"/>
        <v>7134</v>
      </c>
    </row>
    <row r="119" spans="1:8" s="28" customFormat="1" ht="38.25" hidden="1">
      <c r="A119" s="37" t="s">
        <v>321</v>
      </c>
      <c r="B119" s="38" t="s">
        <v>322</v>
      </c>
      <c r="C119" s="3">
        <v>7134</v>
      </c>
      <c r="D119" s="3">
        <f>D120</f>
        <v>0</v>
      </c>
      <c r="E119" s="3">
        <f t="shared" si="2"/>
        <v>7134</v>
      </c>
      <c r="F119" s="3">
        <v>7134</v>
      </c>
      <c r="G119" s="3">
        <f>G120</f>
        <v>0</v>
      </c>
      <c r="H119" s="3">
        <f t="shared" si="3"/>
        <v>7134</v>
      </c>
    </row>
    <row r="120" spans="1:8" s="28" customFormat="1" ht="51" hidden="1">
      <c r="A120" s="37" t="s">
        <v>323</v>
      </c>
      <c r="B120" s="16" t="s">
        <v>137</v>
      </c>
      <c r="C120" s="3">
        <v>7134</v>
      </c>
      <c r="D120" s="3"/>
      <c r="E120" s="3">
        <f t="shared" si="2"/>
        <v>7134</v>
      </c>
      <c r="F120" s="3">
        <v>7134</v>
      </c>
      <c r="G120" s="3"/>
      <c r="H120" s="3">
        <f t="shared" si="3"/>
        <v>7134</v>
      </c>
    </row>
    <row r="121" spans="1:8" s="28" customFormat="1" ht="12.75" hidden="1">
      <c r="A121" s="13" t="s">
        <v>324</v>
      </c>
      <c r="B121" s="14" t="s">
        <v>325</v>
      </c>
      <c r="C121" s="2">
        <v>30</v>
      </c>
      <c r="D121" s="2">
        <f>D122</f>
        <v>0</v>
      </c>
      <c r="E121" s="2">
        <f t="shared" si="2"/>
        <v>30</v>
      </c>
      <c r="F121" s="2">
        <v>30</v>
      </c>
      <c r="G121" s="2">
        <f>G122</f>
        <v>0</v>
      </c>
      <c r="H121" s="2">
        <f t="shared" si="3"/>
        <v>30</v>
      </c>
    </row>
    <row r="122" spans="1:8" s="28" customFormat="1" ht="30" customHeight="1" hidden="1">
      <c r="A122" s="7" t="s">
        <v>326</v>
      </c>
      <c r="B122" s="16" t="s">
        <v>327</v>
      </c>
      <c r="C122" s="3">
        <v>30</v>
      </c>
      <c r="D122" s="3">
        <f>D123</f>
        <v>0</v>
      </c>
      <c r="E122" s="3">
        <f t="shared" si="2"/>
        <v>30</v>
      </c>
      <c r="F122" s="3">
        <v>30</v>
      </c>
      <c r="G122" s="3">
        <f>G123</f>
        <v>0</v>
      </c>
      <c r="H122" s="3">
        <f t="shared" si="3"/>
        <v>30</v>
      </c>
    </row>
    <row r="123" spans="1:8" s="28" customFormat="1" ht="28.5" customHeight="1" hidden="1">
      <c r="A123" s="7" t="s">
        <v>328</v>
      </c>
      <c r="B123" s="16" t="s">
        <v>138</v>
      </c>
      <c r="C123" s="3">
        <v>30</v>
      </c>
      <c r="D123" s="3"/>
      <c r="E123" s="3">
        <f t="shared" si="2"/>
        <v>30</v>
      </c>
      <c r="F123" s="3">
        <v>30</v>
      </c>
      <c r="G123" s="3"/>
      <c r="H123" s="3">
        <f t="shared" si="3"/>
        <v>30</v>
      </c>
    </row>
    <row r="124" spans="1:8" s="28" customFormat="1" ht="18.75" customHeight="1" hidden="1">
      <c r="A124" s="39" t="s">
        <v>329</v>
      </c>
      <c r="B124" s="38" t="s">
        <v>330</v>
      </c>
      <c r="C124" s="5">
        <v>7444</v>
      </c>
      <c r="D124" s="5">
        <f>D125+D128+D129+D132+D134+D143+D144+D145+D153+D149+D151+D152</f>
        <v>0</v>
      </c>
      <c r="E124" s="5">
        <f t="shared" si="2"/>
        <v>7444</v>
      </c>
      <c r="F124" s="5">
        <v>7743</v>
      </c>
      <c r="G124" s="5">
        <f>G125+G128+G129+G132+G134+G143+G144+G145+G153+G149+G151+G152</f>
        <v>0</v>
      </c>
      <c r="H124" s="5">
        <f t="shared" si="3"/>
        <v>7743</v>
      </c>
    </row>
    <row r="125" spans="1:8" s="28" customFormat="1" ht="17.25" customHeight="1" hidden="1">
      <c r="A125" s="39" t="s">
        <v>346</v>
      </c>
      <c r="B125" s="38" t="s">
        <v>347</v>
      </c>
      <c r="C125" s="5">
        <v>750</v>
      </c>
      <c r="D125" s="5">
        <f>D126+D127</f>
        <v>0</v>
      </c>
      <c r="E125" s="5">
        <f t="shared" si="2"/>
        <v>750</v>
      </c>
      <c r="F125" s="5">
        <v>750</v>
      </c>
      <c r="G125" s="5">
        <f>G126+G127</f>
        <v>0</v>
      </c>
      <c r="H125" s="5">
        <f t="shared" si="3"/>
        <v>750</v>
      </c>
    </row>
    <row r="126" spans="1:8" s="28" customFormat="1" ht="40.5" customHeight="1" hidden="1">
      <c r="A126" s="39" t="s">
        <v>348</v>
      </c>
      <c r="B126" s="16" t="s">
        <v>495</v>
      </c>
      <c r="C126" s="5">
        <v>700</v>
      </c>
      <c r="D126" s="5"/>
      <c r="E126" s="5">
        <f t="shared" si="2"/>
        <v>700</v>
      </c>
      <c r="F126" s="5">
        <v>700</v>
      </c>
      <c r="G126" s="5"/>
      <c r="H126" s="5">
        <f t="shared" si="3"/>
        <v>700</v>
      </c>
    </row>
    <row r="127" spans="1:8" s="28" customFormat="1" ht="41.25" customHeight="1" hidden="1">
      <c r="A127" s="39" t="s">
        <v>351</v>
      </c>
      <c r="B127" s="16" t="s">
        <v>352</v>
      </c>
      <c r="C127" s="5">
        <v>50</v>
      </c>
      <c r="D127" s="5"/>
      <c r="E127" s="5">
        <f t="shared" si="2"/>
        <v>50</v>
      </c>
      <c r="F127" s="5">
        <v>50</v>
      </c>
      <c r="G127" s="5"/>
      <c r="H127" s="5">
        <f t="shared" si="3"/>
        <v>50</v>
      </c>
    </row>
    <row r="128" spans="1:8" s="28" customFormat="1" ht="39.75" customHeight="1" hidden="1">
      <c r="A128" s="39" t="s">
        <v>353</v>
      </c>
      <c r="B128" s="38" t="s">
        <v>354</v>
      </c>
      <c r="C128" s="5">
        <v>130</v>
      </c>
      <c r="D128" s="5"/>
      <c r="E128" s="5">
        <f t="shared" si="2"/>
        <v>130</v>
      </c>
      <c r="F128" s="5">
        <v>130</v>
      </c>
      <c r="G128" s="5"/>
      <c r="H128" s="5">
        <f t="shared" si="3"/>
        <v>130</v>
      </c>
    </row>
    <row r="129" spans="1:8" s="28" customFormat="1" ht="63.75" hidden="1">
      <c r="A129" s="39" t="s">
        <v>355</v>
      </c>
      <c r="B129" s="38" t="s">
        <v>356</v>
      </c>
      <c r="C129" s="5">
        <v>0</v>
      </c>
      <c r="D129" s="5"/>
      <c r="E129" s="5">
        <f t="shared" si="2"/>
        <v>0</v>
      </c>
      <c r="F129" s="5">
        <v>0</v>
      </c>
      <c r="G129" s="5"/>
      <c r="H129" s="5">
        <f t="shared" si="3"/>
        <v>0</v>
      </c>
    </row>
    <row r="130" spans="1:8" s="28" customFormat="1" ht="51" hidden="1">
      <c r="A130" s="39" t="s">
        <v>357</v>
      </c>
      <c r="B130" s="38" t="s">
        <v>370</v>
      </c>
      <c r="C130" s="5">
        <v>0</v>
      </c>
      <c r="D130" s="5"/>
      <c r="E130" s="5">
        <f t="shared" si="2"/>
        <v>0</v>
      </c>
      <c r="F130" s="5">
        <v>0</v>
      </c>
      <c r="G130" s="5"/>
      <c r="H130" s="5">
        <f t="shared" si="3"/>
        <v>0</v>
      </c>
    </row>
    <row r="131" spans="1:8" s="28" customFormat="1" ht="63.75" hidden="1">
      <c r="A131" s="39" t="s">
        <v>371</v>
      </c>
      <c r="B131" s="38" t="s">
        <v>372</v>
      </c>
      <c r="C131" s="5">
        <v>0</v>
      </c>
      <c r="D131" s="5"/>
      <c r="E131" s="5">
        <f t="shared" si="2"/>
        <v>0</v>
      </c>
      <c r="F131" s="5">
        <v>0</v>
      </c>
      <c r="G131" s="5"/>
      <c r="H131" s="5">
        <f t="shared" si="3"/>
        <v>0</v>
      </c>
    </row>
    <row r="132" spans="1:8" s="28" customFormat="1" ht="25.5" hidden="1">
      <c r="A132" s="39" t="s">
        <v>373</v>
      </c>
      <c r="B132" s="38" t="s">
        <v>374</v>
      </c>
      <c r="C132" s="5">
        <v>0</v>
      </c>
      <c r="D132" s="5">
        <f>D133</f>
        <v>0</v>
      </c>
      <c r="E132" s="5">
        <f t="shared" si="2"/>
        <v>0</v>
      </c>
      <c r="F132" s="5">
        <v>0</v>
      </c>
      <c r="G132" s="5">
        <f>G133</f>
        <v>0</v>
      </c>
      <c r="H132" s="5">
        <f t="shared" si="3"/>
        <v>0</v>
      </c>
    </row>
    <row r="133" spans="1:8" s="28" customFormat="1" ht="63.75" hidden="1">
      <c r="A133" s="39" t="s">
        <v>375</v>
      </c>
      <c r="B133" s="38" t="s">
        <v>376</v>
      </c>
      <c r="C133" s="5">
        <v>0</v>
      </c>
      <c r="D133" s="5"/>
      <c r="E133" s="5">
        <f t="shared" si="2"/>
        <v>0</v>
      </c>
      <c r="F133" s="5">
        <v>0</v>
      </c>
      <c r="G133" s="5"/>
      <c r="H133" s="5">
        <f t="shared" si="3"/>
        <v>0</v>
      </c>
    </row>
    <row r="134" spans="1:8" s="28" customFormat="1" ht="53.25" customHeight="1" hidden="1">
      <c r="A134" s="39" t="s">
        <v>46</v>
      </c>
      <c r="B134" s="38" t="s">
        <v>496</v>
      </c>
      <c r="C134" s="5">
        <v>0</v>
      </c>
      <c r="D134" s="5">
        <f>D135+D136+D138+D139+D141+D137</f>
        <v>0</v>
      </c>
      <c r="E134" s="5">
        <f t="shared" si="2"/>
        <v>0</v>
      </c>
      <c r="F134" s="5">
        <v>0</v>
      </c>
      <c r="G134" s="5">
        <f>G135+G136+G138+G139+G141+G137</f>
        <v>0</v>
      </c>
      <c r="H134" s="5">
        <f t="shared" si="3"/>
        <v>0</v>
      </c>
    </row>
    <row r="135" spans="1:8" s="28" customFormat="1" ht="25.5" hidden="1">
      <c r="A135" s="39" t="s">
        <v>377</v>
      </c>
      <c r="B135" s="38" t="s">
        <v>66</v>
      </c>
      <c r="C135" s="5">
        <v>0</v>
      </c>
      <c r="D135" s="5"/>
      <c r="E135" s="5">
        <f t="shared" si="2"/>
        <v>0</v>
      </c>
      <c r="F135" s="5">
        <v>0</v>
      </c>
      <c r="G135" s="5"/>
      <c r="H135" s="5">
        <f t="shared" si="3"/>
        <v>0</v>
      </c>
    </row>
    <row r="136" spans="1:8" s="28" customFormat="1" ht="38.25" hidden="1">
      <c r="A136" s="39" t="s">
        <v>67</v>
      </c>
      <c r="B136" s="38" t="s">
        <v>68</v>
      </c>
      <c r="C136" s="5">
        <v>0</v>
      </c>
      <c r="D136" s="5"/>
      <c r="E136" s="5">
        <f t="shared" si="2"/>
        <v>0</v>
      </c>
      <c r="F136" s="5">
        <v>0</v>
      </c>
      <c r="G136" s="5"/>
      <c r="H136" s="5">
        <f t="shared" si="3"/>
        <v>0</v>
      </c>
    </row>
    <row r="137" spans="1:8" s="28" customFormat="1" ht="38.25" hidden="1">
      <c r="A137" s="39" t="s">
        <v>69</v>
      </c>
      <c r="B137" s="38" t="s">
        <v>139</v>
      </c>
      <c r="C137" s="5">
        <v>0</v>
      </c>
      <c r="D137" s="5"/>
      <c r="E137" s="5">
        <f t="shared" si="2"/>
        <v>0</v>
      </c>
      <c r="F137" s="5">
        <v>0</v>
      </c>
      <c r="G137" s="5"/>
      <c r="H137" s="5">
        <f t="shared" si="3"/>
        <v>0</v>
      </c>
    </row>
    <row r="138" spans="1:8" s="28" customFormat="1" ht="16.5" customHeight="1" hidden="1">
      <c r="A138" s="39" t="s">
        <v>70</v>
      </c>
      <c r="B138" s="38" t="s">
        <v>140</v>
      </c>
      <c r="C138" s="5">
        <v>0</v>
      </c>
      <c r="D138" s="5"/>
      <c r="E138" s="5">
        <f t="shared" si="2"/>
        <v>0</v>
      </c>
      <c r="F138" s="5">
        <v>0</v>
      </c>
      <c r="G138" s="5"/>
      <c r="H138" s="5">
        <f t="shared" si="3"/>
        <v>0</v>
      </c>
    </row>
    <row r="139" spans="1:8" s="28" customFormat="1" ht="25.5" hidden="1">
      <c r="A139" s="39" t="s">
        <v>71</v>
      </c>
      <c r="B139" s="38" t="s">
        <v>72</v>
      </c>
      <c r="C139" s="5">
        <v>0</v>
      </c>
      <c r="D139" s="5">
        <f>D140</f>
        <v>0</v>
      </c>
      <c r="E139" s="5">
        <f aca="true" t="shared" si="4" ref="E139:E202">C139+D139</f>
        <v>0</v>
      </c>
      <c r="F139" s="5">
        <v>0</v>
      </c>
      <c r="G139" s="5">
        <f>G140</f>
        <v>0</v>
      </c>
      <c r="H139" s="5">
        <f aca="true" t="shared" si="5" ref="H139:H202">F139+G139</f>
        <v>0</v>
      </c>
    </row>
    <row r="140" spans="1:8" s="28" customFormat="1" ht="51" hidden="1">
      <c r="A140" s="39" t="s">
        <v>73</v>
      </c>
      <c r="B140" s="38" t="s">
        <v>74</v>
      </c>
      <c r="C140" s="5">
        <v>0</v>
      </c>
      <c r="D140" s="5"/>
      <c r="E140" s="5">
        <f t="shared" si="4"/>
        <v>0</v>
      </c>
      <c r="F140" s="5">
        <v>0</v>
      </c>
      <c r="G140" s="5"/>
      <c r="H140" s="5">
        <f t="shared" si="5"/>
        <v>0</v>
      </c>
    </row>
    <row r="141" spans="1:8" s="28" customFormat="1" ht="25.5" hidden="1">
      <c r="A141" s="39" t="s">
        <v>75</v>
      </c>
      <c r="B141" s="38" t="s">
        <v>76</v>
      </c>
      <c r="C141" s="5">
        <v>0</v>
      </c>
      <c r="D141" s="5">
        <f>D142</f>
        <v>0</v>
      </c>
      <c r="E141" s="5">
        <f t="shared" si="4"/>
        <v>0</v>
      </c>
      <c r="F141" s="5">
        <v>0</v>
      </c>
      <c r="G141" s="5">
        <f>G142</f>
        <v>0</v>
      </c>
      <c r="H141" s="5">
        <f t="shared" si="5"/>
        <v>0</v>
      </c>
    </row>
    <row r="142" spans="1:8" s="28" customFormat="1" ht="26.25" customHeight="1" hidden="1">
      <c r="A142" s="39" t="s">
        <v>77</v>
      </c>
      <c r="B142" s="38" t="s">
        <v>78</v>
      </c>
      <c r="C142" s="5">
        <v>0</v>
      </c>
      <c r="D142" s="5"/>
      <c r="E142" s="5">
        <f t="shared" si="4"/>
        <v>0</v>
      </c>
      <c r="F142" s="5">
        <v>0</v>
      </c>
      <c r="G142" s="5"/>
      <c r="H142" s="5">
        <f t="shared" si="5"/>
        <v>0</v>
      </c>
    </row>
    <row r="143" spans="1:8" s="28" customFormat="1" ht="25.5" hidden="1">
      <c r="A143" s="39" t="s">
        <v>79</v>
      </c>
      <c r="B143" s="38" t="s">
        <v>81</v>
      </c>
      <c r="C143" s="5">
        <v>0</v>
      </c>
      <c r="D143" s="5"/>
      <c r="E143" s="5">
        <f t="shared" si="4"/>
        <v>0</v>
      </c>
      <c r="F143" s="5">
        <v>0</v>
      </c>
      <c r="G143" s="5"/>
      <c r="H143" s="5">
        <f t="shared" si="5"/>
        <v>0</v>
      </c>
    </row>
    <row r="144" spans="1:8" s="28" customFormat="1" ht="63.75" hidden="1">
      <c r="A144" s="39" t="s">
        <v>82</v>
      </c>
      <c r="B144" s="38" t="s">
        <v>83</v>
      </c>
      <c r="C144" s="5">
        <v>150</v>
      </c>
      <c r="D144" s="5">
        <v>0</v>
      </c>
      <c r="E144" s="5">
        <f t="shared" si="4"/>
        <v>150</v>
      </c>
      <c r="F144" s="5">
        <v>150</v>
      </c>
      <c r="G144" s="5">
        <v>0</v>
      </c>
      <c r="H144" s="5">
        <f t="shared" si="5"/>
        <v>150</v>
      </c>
    </row>
    <row r="145" spans="1:8" s="28" customFormat="1" ht="16.5" customHeight="1" hidden="1">
      <c r="A145" s="39" t="s">
        <v>84</v>
      </c>
      <c r="B145" s="38" t="s">
        <v>85</v>
      </c>
      <c r="C145" s="5">
        <v>0</v>
      </c>
      <c r="D145" s="5">
        <f>D148</f>
        <v>0</v>
      </c>
      <c r="E145" s="5">
        <f t="shared" si="4"/>
        <v>0</v>
      </c>
      <c r="F145" s="5">
        <v>0</v>
      </c>
      <c r="G145" s="5">
        <f>G148</f>
        <v>0</v>
      </c>
      <c r="H145" s="5">
        <f t="shared" si="5"/>
        <v>0</v>
      </c>
    </row>
    <row r="146" spans="1:8" s="28" customFormat="1" ht="30.75" customHeight="1" hidden="1">
      <c r="A146" s="39" t="s">
        <v>86</v>
      </c>
      <c r="B146" s="38" t="s">
        <v>87</v>
      </c>
      <c r="C146" s="5">
        <v>0</v>
      </c>
      <c r="D146" s="5">
        <f>D147</f>
        <v>0</v>
      </c>
      <c r="E146" s="5">
        <f t="shared" si="4"/>
        <v>0</v>
      </c>
      <c r="F146" s="5">
        <v>0</v>
      </c>
      <c r="G146" s="5">
        <f>G147</f>
        <v>0</v>
      </c>
      <c r="H146" s="5">
        <f t="shared" si="5"/>
        <v>0</v>
      </c>
    </row>
    <row r="147" spans="1:8" s="28" customFormat="1" ht="63.75" hidden="1">
      <c r="A147" s="39" t="s">
        <v>88</v>
      </c>
      <c r="B147" s="38" t="s">
        <v>89</v>
      </c>
      <c r="C147" s="5">
        <v>0</v>
      </c>
      <c r="D147" s="5"/>
      <c r="E147" s="5">
        <f t="shared" si="4"/>
        <v>0</v>
      </c>
      <c r="F147" s="5">
        <v>0</v>
      </c>
      <c r="G147" s="5"/>
      <c r="H147" s="5">
        <f t="shared" si="5"/>
        <v>0</v>
      </c>
    </row>
    <row r="148" spans="1:8" s="28" customFormat="1" ht="18" customHeight="1" hidden="1">
      <c r="A148" s="39" t="s">
        <v>90</v>
      </c>
      <c r="B148" s="38" t="s">
        <v>91</v>
      </c>
      <c r="C148" s="5">
        <v>0</v>
      </c>
      <c r="D148" s="5"/>
      <c r="E148" s="5">
        <f t="shared" si="4"/>
        <v>0</v>
      </c>
      <c r="F148" s="5">
        <v>0</v>
      </c>
      <c r="G148" s="5"/>
      <c r="H148" s="5">
        <f t="shared" si="5"/>
        <v>0</v>
      </c>
    </row>
    <row r="149" spans="1:8" s="28" customFormat="1" ht="28.5" customHeight="1" hidden="1">
      <c r="A149" s="39" t="s">
        <v>92</v>
      </c>
      <c r="B149" s="38" t="s">
        <v>93</v>
      </c>
      <c r="C149" s="5">
        <v>0</v>
      </c>
      <c r="D149" s="5">
        <f>D150</f>
        <v>0</v>
      </c>
      <c r="E149" s="5">
        <f t="shared" si="4"/>
        <v>0</v>
      </c>
      <c r="F149" s="5">
        <v>0</v>
      </c>
      <c r="G149" s="5">
        <f>G150</f>
        <v>0</v>
      </c>
      <c r="H149" s="5">
        <f t="shared" si="5"/>
        <v>0</v>
      </c>
    </row>
    <row r="150" spans="1:8" s="28" customFormat="1" ht="63.75" hidden="1">
      <c r="A150" s="39" t="s">
        <v>94</v>
      </c>
      <c r="B150" s="38" t="s">
        <v>378</v>
      </c>
      <c r="C150" s="5">
        <v>0</v>
      </c>
      <c r="D150" s="5"/>
      <c r="E150" s="5">
        <f t="shared" si="4"/>
        <v>0</v>
      </c>
      <c r="F150" s="5">
        <v>0</v>
      </c>
      <c r="G150" s="5"/>
      <c r="H150" s="5">
        <f t="shared" si="5"/>
        <v>0</v>
      </c>
    </row>
    <row r="151" spans="1:8" s="28" customFormat="1" ht="42" customHeight="1" hidden="1">
      <c r="A151" s="39" t="s">
        <v>379</v>
      </c>
      <c r="B151" s="38" t="s">
        <v>141</v>
      </c>
      <c r="C151" s="5">
        <v>11</v>
      </c>
      <c r="D151" s="5"/>
      <c r="E151" s="5">
        <f t="shared" si="4"/>
        <v>11</v>
      </c>
      <c r="F151" s="5">
        <v>11</v>
      </c>
      <c r="G151" s="5"/>
      <c r="H151" s="5">
        <f t="shared" si="5"/>
        <v>11</v>
      </c>
    </row>
    <row r="152" spans="1:8" s="28" customFormat="1" ht="45" customHeight="1" hidden="1">
      <c r="A152" s="39" t="s">
        <v>369</v>
      </c>
      <c r="B152" s="38" t="s">
        <v>368</v>
      </c>
      <c r="C152" s="5">
        <v>2400</v>
      </c>
      <c r="D152" s="5"/>
      <c r="E152" s="5">
        <f t="shared" si="4"/>
        <v>2400</v>
      </c>
      <c r="F152" s="5">
        <v>2400</v>
      </c>
      <c r="G152" s="5"/>
      <c r="H152" s="5">
        <f t="shared" si="5"/>
        <v>2400</v>
      </c>
    </row>
    <row r="153" spans="1:8" s="28" customFormat="1" ht="30.75" customHeight="1" hidden="1">
      <c r="A153" s="39" t="s">
        <v>380</v>
      </c>
      <c r="B153" s="38" t="s">
        <v>381</v>
      </c>
      <c r="C153" s="5">
        <v>4003</v>
      </c>
      <c r="D153" s="5">
        <f>D154</f>
        <v>0</v>
      </c>
      <c r="E153" s="5">
        <f t="shared" si="4"/>
        <v>4003</v>
      </c>
      <c r="F153" s="5">
        <v>4302</v>
      </c>
      <c r="G153" s="5">
        <f>G154</f>
        <v>0</v>
      </c>
      <c r="H153" s="5">
        <f t="shared" si="5"/>
        <v>4302</v>
      </c>
    </row>
    <row r="154" spans="1:8" ht="38.25" hidden="1">
      <c r="A154" s="39" t="s">
        <v>382</v>
      </c>
      <c r="B154" s="38" t="s">
        <v>142</v>
      </c>
      <c r="C154" s="5">
        <v>4003</v>
      </c>
      <c r="D154" s="5"/>
      <c r="E154" s="5">
        <f t="shared" si="4"/>
        <v>4003</v>
      </c>
      <c r="F154" s="5">
        <v>4302</v>
      </c>
      <c r="G154" s="5"/>
      <c r="H154" s="5">
        <f t="shared" si="5"/>
        <v>4302</v>
      </c>
    </row>
    <row r="155" spans="1:8" ht="18.75" customHeight="1" hidden="1">
      <c r="A155" s="13" t="s">
        <v>383</v>
      </c>
      <c r="B155" s="21" t="s">
        <v>384</v>
      </c>
      <c r="C155" s="2">
        <v>6</v>
      </c>
      <c r="D155" s="2">
        <f>D156+D158</f>
        <v>0</v>
      </c>
      <c r="E155" s="2">
        <f t="shared" si="4"/>
        <v>6</v>
      </c>
      <c r="F155" s="2">
        <v>6</v>
      </c>
      <c r="G155" s="2">
        <f>G156+G158</f>
        <v>0</v>
      </c>
      <c r="H155" s="2">
        <f t="shared" si="5"/>
        <v>6</v>
      </c>
    </row>
    <row r="156" spans="1:8" ht="16.5" customHeight="1" hidden="1">
      <c r="A156" s="25" t="s">
        <v>385</v>
      </c>
      <c r="B156" s="26" t="s">
        <v>386</v>
      </c>
      <c r="C156" s="4">
        <v>0</v>
      </c>
      <c r="D156" s="4">
        <f>D157</f>
        <v>0</v>
      </c>
      <c r="E156" s="4">
        <f t="shared" si="4"/>
        <v>0</v>
      </c>
      <c r="F156" s="4">
        <v>0</v>
      </c>
      <c r="G156" s="4">
        <f>G157</f>
        <v>0</v>
      </c>
      <c r="H156" s="4">
        <f t="shared" si="5"/>
        <v>0</v>
      </c>
    </row>
    <row r="157" spans="1:8" ht="25.5" hidden="1">
      <c r="A157" s="15" t="s">
        <v>387</v>
      </c>
      <c r="B157" s="19" t="s">
        <v>143</v>
      </c>
      <c r="C157" s="3">
        <v>0</v>
      </c>
      <c r="D157" s="3"/>
      <c r="E157" s="3">
        <f t="shared" si="4"/>
        <v>0</v>
      </c>
      <c r="F157" s="3">
        <v>0</v>
      </c>
      <c r="G157" s="3"/>
      <c r="H157" s="3">
        <f t="shared" si="5"/>
        <v>0</v>
      </c>
    </row>
    <row r="158" spans="1:8" ht="14.25" customHeight="1" hidden="1">
      <c r="A158" s="25" t="s">
        <v>388</v>
      </c>
      <c r="B158" s="26" t="s">
        <v>389</v>
      </c>
      <c r="C158" s="4">
        <v>6</v>
      </c>
      <c r="D158" s="4">
        <f>D159</f>
        <v>0</v>
      </c>
      <c r="E158" s="4">
        <f t="shared" si="4"/>
        <v>6</v>
      </c>
      <c r="F158" s="4">
        <v>6</v>
      </c>
      <c r="G158" s="4">
        <f>G159</f>
        <v>0</v>
      </c>
      <c r="H158" s="4">
        <f t="shared" si="5"/>
        <v>6</v>
      </c>
    </row>
    <row r="159" spans="1:8" ht="25.5" hidden="1">
      <c r="A159" s="15" t="s">
        <v>390</v>
      </c>
      <c r="B159" s="19" t="s">
        <v>391</v>
      </c>
      <c r="C159" s="3">
        <v>6</v>
      </c>
      <c r="D159" s="3"/>
      <c r="E159" s="3">
        <f t="shared" si="4"/>
        <v>6</v>
      </c>
      <c r="F159" s="3">
        <v>6</v>
      </c>
      <c r="G159" s="3"/>
      <c r="H159" s="3">
        <f t="shared" si="5"/>
        <v>6</v>
      </c>
    </row>
    <row r="160" spans="1:8" ht="12.75" hidden="1">
      <c r="A160" s="13" t="s">
        <v>392</v>
      </c>
      <c r="B160" s="14" t="s">
        <v>393</v>
      </c>
      <c r="C160" s="2">
        <v>2536403.8</v>
      </c>
      <c r="D160" s="2">
        <f>D161+D237+D245+D240</f>
        <v>0</v>
      </c>
      <c r="E160" s="2">
        <f t="shared" si="4"/>
        <v>2536403.8</v>
      </c>
      <c r="F160" s="2">
        <v>1554619.7</v>
      </c>
      <c r="G160" s="2">
        <f>G161+G237+G245+G240</f>
        <v>0</v>
      </c>
      <c r="H160" s="2">
        <f t="shared" si="5"/>
        <v>1554619.7</v>
      </c>
    </row>
    <row r="161" spans="1:8" ht="15.75" customHeight="1" hidden="1">
      <c r="A161" s="31" t="s">
        <v>394</v>
      </c>
      <c r="B161" s="21" t="s">
        <v>338</v>
      </c>
      <c r="C161" s="2">
        <v>2536403.8</v>
      </c>
      <c r="D161" s="2">
        <f>D162+D166+D186+D223</f>
        <v>0</v>
      </c>
      <c r="E161" s="2">
        <f t="shared" si="4"/>
        <v>2536403.8</v>
      </c>
      <c r="F161" s="2">
        <v>1554619.7</v>
      </c>
      <c r="G161" s="2">
        <f>G162+G166+G186+G223</f>
        <v>0</v>
      </c>
      <c r="H161" s="2">
        <f t="shared" si="5"/>
        <v>1554619.7</v>
      </c>
    </row>
    <row r="162" spans="1:8" ht="16.5" customHeight="1" hidden="1">
      <c r="A162" s="35" t="s">
        <v>395</v>
      </c>
      <c r="B162" s="30" t="s">
        <v>396</v>
      </c>
      <c r="C162" s="4">
        <v>34816.2</v>
      </c>
      <c r="D162" s="4">
        <f>D163</f>
        <v>0</v>
      </c>
      <c r="E162" s="4">
        <f t="shared" si="4"/>
        <v>34816.2</v>
      </c>
      <c r="F162" s="4">
        <v>34771.2</v>
      </c>
      <c r="G162" s="4">
        <f>G163</f>
        <v>0</v>
      </c>
      <c r="H162" s="4">
        <f t="shared" si="5"/>
        <v>34771.2</v>
      </c>
    </row>
    <row r="163" spans="1:8" ht="15.75" customHeight="1" hidden="1">
      <c r="A163" s="15" t="s">
        <v>397</v>
      </c>
      <c r="B163" s="19" t="s">
        <v>398</v>
      </c>
      <c r="C163" s="3">
        <v>34816.2</v>
      </c>
      <c r="D163" s="3">
        <f>D164</f>
        <v>0</v>
      </c>
      <c r="E163" s="3">
        <f t="shared" si="4"/>
        <v>34816.2</v>
      </c>
      <c r="F163" s="3">
        <v>34771.2</v>
      </c>
      <c r="G163" s="3">
        <f>G164</f>
        <v>0</v>
      </c>
      <c r="H163" s="3">
        <f t="shared" si="5"/>
        <v>34771.2</v>
      </c>
    </row>
    <row r="164" spans="1:8" ht="25.5" hidden="1">
      <c r="A164" s="15" t="s">
        <v>399</v>
      </c>
      <c r="B164" s="19" t="s">
        <v>400</v>
      </c>
      <c r="C164" s="3">
        <v>34816.2</v>
      </c>
      <c r="D164" s="3"/>
      <c r="E164" s="3">
        <f t="shared" si="4"/>
        <v>34816.2</v>
      </c>
      <c r="F164" s="3">
        <v>34771.2</v>
      </c>
      <c r="G164" s="3"/>
      <c r="H164" s="3">
        <f t="shared" si="5"/>
        <v>34771.2</v>
      </c>
    </row>
    <row r="165" spans="1:8" ht="25.5" hidden="1">
      <c r="A165" s="15" t="s">
        <v>401</v>
      </c>
      <c r="B165" s="19" t="s">
        <v>402</v>
      </c>
      <c r="C165" s="3">
        <v>0</v>
      </c>
      <c r="D165" s="3"/>
      <c r="E165" s="3">
        <f t="shared" si="4"/>
        <v>0</v>
      </c>
      <c r="F165" s="3">
        <v>0</v>
      </c>
      <c r="G165" s="3"/>
      <c r="H165" s="3">
        <f t="shared" si="5"/>
        <v>0</v>
      </c>
    </row>
    <row r="166" spans="1:8" ht="38.25" hidden="1">
      <c r="A166" s="35" t="s">
        <v>403</v>
      </c>
      <c r="B166" s="30" t="s">
        <v>274</v>
      </c>
      <c r="C166" s="4">
        <v>0</v>
      </c>
      <c r="D166" s="4">
        <f>D167+D184+D171+D173+D178+D169+D182+D175</f>
        <v>0</v>
      </c>
      <c r="E166" s="4">
        <f t="shared" si="4"/>
        <v>0</v>
      </c>
      <c r="F166" s="4">
        <v>0</v>
      </c>
      <c r="G166" s="4">
        <f>G167+G184+G171+G173+G178+G169+G182+G175</f>
        <v>0</v>
      </c>
      <c r="H166" s="4">
        <f t="shared" si="5"/>
        <v>0</v>
      </c>
    </row>
    <row r="167" spans="1:8" ht="25.5" hidden="1">
      <c r="A167" s="37" t="s">
        <v>404</v>
      </c>
      <c r="B167" s="38" t="s">
        <v>405</v>
      </c>
      <c r="C167" s="5">
        <v>0</v>
      </c>
      <c r="D167" s="5">
        <f>D168</f>
        <v>0</v>
      </c>
      <c r="E167" s="5">
        <f t="shared" si="4"/>
        <v>0</v>
      </c>
      <c r="F167" s="5">
        <v>0</v>
      </c>
      <c r="G167" s="5">
        <f>G168</f>
        <v>0</v>
      </c>
      <c r="H167" s="5">
        <f t="shared" si="5"/>
        <v>0</v>
      </c>
    </row>
    <row r="168" spans="1:8" ht="25.5" hidden="1">
      <c r="A168" s="37" t="s">
        <v>406</v>
      </c>
      <c r="B168" s="38" t="s">
        <v>407</v>
      </c>
      <c r="C168" s="5">
        <v>0</v>
      </c>
      <c r="D168" s="5"/>
      <c r="E168" s="5">
        <f t="shared" si="4"/>
        <v>0</v>
      </c>
      <c r="F168" s="5">
        <v>0</v>
      </c>
      <c r="G168" s="5"/>
      <c r="H168" s="5">
        <f t="shared" si="5"/>
        <v>0</v>
      </c>
    </row>
    <row r="169" spans="1:8" ht="25.5" hidden="1">
      <c r="A169" s="37" t="s">
        <v>360</v>
      </c>
      <c r="B169" s="38" t="s">
        <v>358</v>
      </c>
      <c r="C169" s="5">
        <v>0</v>
      </c>
      <c r="D169" s="5">
        <f>D170</f>
        <v>0</v>
      </c>
      <c r="E169" s="5">
        <f t="shared" si="4"/>
        <v>0</v>
      </c>
      <c r="F169" s="5">
        <v>0</v>
      </c>
      <c r="G169" s="5">
        <f>G170</f>
        <v>0</v>
      </c>
      <c r="H169" s="5">
        <f t="shared" si="5"/>
        <v>0</v>
      </c>
    </row>
    <row r="170" spans="1:8" ht="18" customHeight="1" hidden="1">
      <c r="A170" s="37" t="s">
        <v>361</v>
      </c>
      <c r="B170" s="38" t="s">
        <v>359</v>
      </c>
      <c r="C170" s="5">
        <v>0</v>
      </c>
      <c r="D170" s="5"/>
      <c r="E170" s="5">
        <f t="shared" si="4"/>
        <v>0</v>
      </c>
      <c r="F170" s="5">
        <v>0</v>
      </c>
      <c r="G170" s="5"/>
      <c r="H170" s="5">
        <f t="shared" si="5"/>
        <v>0</v>
      </c>
    </row>
    <row r="171" spans="1:8" ht="76.5" hidden="1">
      <c r="A171" s="37" t="s">
        <v>408</v>
      </c>
      <c r="B171" s="38" t="s">
        <v>409</v>
      </c>
      <c r="C171" s="5">
        <v>0</v>
      </c>
      <c r="D171" s="5">
        <f>D172</f>
        <v>0</v>
      </c>
      <c r="E171" s="5">
        <f t="shared" si="4"/>
        <v>0</v>
      </c>
      <c r="F171" s="5">
        <v>0</v>
      </c>
      <c r="G171" s="5">
        <f>G172</f>
        <v>0</v>
      </c>
      <c r="H171" s="5">
        <f t="shared" si="5"/>
        <v>0</v>
      </c>
    </row>
    <row r="172" spans="1:8" ht="51" hidden="1">
      <c r="A172" s="37" t="s">
        <v>410</v>
      </c>
      <c r="B172" s="38" t="s">
        <v>411</v>
      </c>
      <c r="C172" s="5">
        <v>0</v>
      </c>
      <c r="D172" s="5"/>
      <c r="E172" s="5">
        <f t="shared" si="4"/>
        <v>0</v>
      </c>
      <c r="F172" s="5">
        <v>0</v>
      </c>
      <c r="G172" s="5"/>
      <c r="H172" s="5">
        <f t="shared" si="5"/>
        <v>0</v>
      </c>
    </row>
    <row r="173" spans="1:8" ht="51" hidden="1">
      <c r="A173" s="37" t="s">
        <v>412</v>
      </c>
      <c r="B173" s="38" t="s">
        <v>105</v>
      </c>
      <c r="C173" s="5">
        <v>0</v>
      </c>
      <c r="D173" s="5">
        <f>D174</f>
        <v>0</v>
      </c>
      <c r="E173" s="5">
        <f t="shared" si="4"/>
        <v>0</v>
      </c>
      <c r="F173" s="5">
        <v>0</v>
      </c>
      <c r="G173" s="5">
        <f>G174</f>
        <v>0</v>
      </c>
      <c r="H173" s="5">
        <f t="shared" si="5"/>
        <v>0</v>
      </c>
    </row>
    <row r="174" spans="1:8" ht="63.75" hidden="1">
      <c r="A174" s="37" t="s">
        <v>106</v>
      </c>
      <c r="B174" s="38" t="s">
        <v>107</v>
      </c>
      <c r="C174" s="5">
        <v>0</v>
      </c>
      <c r="D174" s="5"/>
      <c r="E174" s="5">
        <f t="shared" si="4"/>
        <v>0</v>
      </c>
      <c r="F174" s="5">
        <v>0</v>
      </c>
      <c r="G174" s="5"/>
      <c r="H174" s="5">
        <f t="shared" si="5"/>
        <v>0</v>
      </c>
    </row>
    <row r="175" spans="1:8" ht="55.5" customHeight="1" hidden="1">
      <c r="A175" s="37" t="s">
        <v>54</v>
      </c>
      <c r="B175" s="38" t="s">
        <v>497</v>
      </c>
      <c r="C175" s="5">
        <v>0</v>
      </c>
      <c r="D175" s="5">
        <f>D176</f>
        <v>0</v>
      </c>
      <c r="E175" s="5">
        <f t="shared" si="4"/>
        <v>0</v>
      </c>
      <c r="F175" s="5">
        <v>0</v>
      </c>
      <c r="G175" s="5">
        <f>G176</f>
        <v>0</v>
      </c>
      <c r="H175" s="5">
        <f t="shared" si="5"/>
        <v>0</v>
      </c>
    </row>
    <row r="176" spans="1:8" ht="53.25" customHeight="1" hidden="1">
      <c r="A176" s="37" t="s">
        <v>55</v>
      </c>
      <c r="B176" s="38" t="s">
        <v>498</v>
      </c>
      <c r="C176" s="5">
        <v>0</v>
      </c>
      <c r="D176" s="5">
        <f>D177</f>
        <v>0</v>
      </c>
      <c r="E176" s="5">
        <f t="shared" si="4"/>
        <v>0</v>
      </c>
      <c r="F176" s="5">
        <v>0</v>
      </c>
      <c r="G176" s="5">
        <f>G177</f>
        <v>0</v>
      </c>
      <c r="H176" s="5">
        <f t="shared" si="5"/>
        <v>0</v>
      </c>
    </row>
    <row r="177" spans="1:8" ht="41.25" customHeight="1" hidden="1">
      <c r="A177" s="37" t="s">
        <v>56</v>
      </c>
      <c r="B177" s="38" t="s">
        <v>349</v>
      </c>
      <c r="C177" s="5">
        <v>0</v>
      </c>
      <c r="D177" s="5"/>
      <c r="E177" s="5">
        <f t="shared" si="4"/>
        <v>0</v>
      </c>
      <c r="F177" s="5">
        <v>0</v>
      </c>
      <c r="G177" s="5"/>
      <c r="H177" s="5">
        <f t="shared" si="5"/>
        <v>0</v>
      </c>
    </row>
    <row r="178" spans="1:8" ht="63.75" hidden="1">
      <c r="A178" s="37" t="s">
        <v>108</v>
      </c>
      <c r="B178" s="38" t="s">
        <v>109</v>
      </c>
      <c r="C178" s="5">
        <v>0</v>
      </c>
      <c r="D178" s="5">
        <f>D179+D181</f>
        <v>0</v>
      </c>
      <c r="E178" s="5">
        <f t="shared" si="4"/>
        <v>0</v>
      </c>
      <c r="F178" s="5">
        <v>0</v>
      </c>
      <c r="G178" s="5">
        <f>G179+G181</f>
        <v>0</v>
      </c>
      <c r="H178" s="5">
        <f t="shared" si="5"/>
        <v>0</v>
      </c>
    </row>
    <row r="179" spans="1:8" ht="63.75" hidden="1">
      <c r="A179" s="37" t="s">
        <v>110</v>
      </c>
      <c r="B179" s="38" t="s">
        <v>111</v>
      </c>
      <c r="C179" s="5">
        <v>0</v>
      </c>
      <c r="D179" s="5">
        <f>D180</f>
        <v>0</v>
      </c>
      <c r="E179" s="5">
        <f t="shared" si="4"/>
        <v>0</v>
      </c>
      <c r="F179" s="5">
        <v>0</v>
      </c>
      <c r="G179" s="5">
        <f>G180</f>
        <v>0</v>
      </c>
      <c r="H179" s="5">
        <f t="shared" si="5"/>
        <v>0</v>
      </c>
    </row>
    <row r="180" spans="1:8" ht="51" hidden="1">
      <c r="A180" s="37" t="s">
        <v>112</v>
      </c>
      <c r="B180" s="38" t="s">
        <v>144</v>
      </c>
      <c r="C180" s="5">
        <v>0</v>
      </c>
      <c r="D180" s="5"/>
      <c r="E180" s="5">
        <f t="shared" si="4"/>
        <v>0</v>
      </c>
      <c r="F180" s="5">
        <v>0</v>
      </c>
      <c r="G180" s="5"/>
      <c r="H180" s="5">
        <f t="shared" si="5"/>
        <v>0</v>
      </c>
    </row>
    <row r="181" spans="1:8" ht="51" hidden="1">
      <c r="A181" s="37" t="s">
        <v>80</v>
      </c>
      <c r="B181" s="38" t="s">
        <v>245</v>
      </c>
      <c r="C181" s="5">
        <v>0</v>
      </c>
      <c r="D181" s="5"/>
      <c r="E181" s="5">
        <f t="shared" si="4"/>
        <v>0</v>
      </c>
      <c r="F181" s="5">
        <v>0</v>
      </c>
      <c r="G181" s="5"/>
      <c r="H181" s="5">
        <f t="shared" si="5"/>
        <v>0</v>
      </c>
    </row>
    <row r="182" spans="1:8" ht="63.75" hidden="1">
      <c r="A182" s="37" t="s">
        <v>363</v>
      </c>
      <c r="B182" s="38" t="s">
        <v>362</v>
      </c>
      <c r="C182" s="5">
        <v>0</v>
      </c>
      <c r="D182" s="5">
        <f>D183</f>
        <v>0</v>
      </c>
      <c r="E182" s="5">
        <f t="shared" si="4"/>
        <v>0</v>
      </c>
      <c r="F182" s="5">
        <v>0</v>
      </c>
      <c r="G182" s="5">
        <f>G183</f>
        <v>0</v>
      </c>
      <c r="H182" s="5">
        <f t="shared" si="5"/>
        <v>0</v>
      </c>
    </row>
    <row r="183" spans="1:8" ht="63.75" hidden="1">
      <c r="A183" s="37" t="s">
        <v>364</v>
      </c>
      <c r="B183" s="38" t="s">
        <v>16</v>
      </c>
      <c r="C183" s="5">
        <v>0</v>
      </c>
      <c r="D183" s="5"/>
      <c r="E183" s="5">
        <f t="shared" si="4"/>
        <v>0</v>
      </c>
      <c r="F183" s="5">
        <v>0</v>
      </c>
      <c r="G183" s="5"/>
      <c r="H183" s="5">
        <f t="shared" si="5"/>
        <v>0</v>
      </c>
    </row>
    <row r="184" spans="1:8" ht="12.75" hidden="1">
      <c r="A184" s="7" t="s">
        <v>113</v>
      </c>
      <c r="B184" s="19" t="s">
        <v>114</v>
      </c>
      <c r="C184" s="5">
        <v>0</v>
      </c>
      <c r="D184" s="5">
        <f>D185</f>
        <v>0</v>
      </c>
      <c r="E184" s="5">
        <f t="shared" si="4"/>
        <v>0</v>
      </c>
      <c r="F184" s="5">
        <v>0</v>
      </c>
      <c r="G184" s="5">
        <f>G185</f>
        <v>0</v>
      </c>
      <c r="H184" s="5">
        <f t="shared" si="5"/>
        <v>0</v>
      </c>
    </row>
    <row r="185" spans="1:8" ht="15" customHeight="1" hidden="1">
      <c r="A185" s="7" t="s">
        <v>115</v>
      </c>
      <c r="B185" s="19" t="s">
        <v>145</v>
      </c>
      <c r="C185" s="5">
        <v>0</v>
      </c>
      <c r="D185" s="5"/>
      <c r="E185" s="5">
        <f t="shared" si="4"/>
        <v>0</v>
      </c>
      <c r="F185" s="5">
        <v>0</v>
      </c>
      <c r="G185" s="5"/>
      <c r="H185" s="5">
        <f t="shared" si="5"/>
        <v>0</v>
      </c>
    </row>
    <row r="186" spans="1:8" ht="17.25" customHeight="1" hidden="1">
      <c r="A186" s="35" t="s">
        <v>116</v>
      </c>
      <c r="B186" s="11" t="s">
        <v>117</v>
      </c>
      <c r="C186" s="4">
        <v>1501587.6</v>
      </c>
      <c r="D186" s="4">
        <f>D189+D191+D193+D195+D197+D201+D203+D205+D207+D209+D221+D211+D213+D215+D199+D217+D219</f>
        <v>0</v>
      </c>
      <c r="E186" s="4">
        <f t="shared" si="4"/>
        <v>1501587.6</v>
      </c>
      <c r="F186" s="4">
        <v>1519848.5</v>
      </c>
      <c r="G186" s="4">
        <f>G189+G191+G193+G195+G197+G201+G203+G205+G207+G209+G221+G211+G213+G215+G199+G217+G219</f>
        <v>0</v>
      </c>
      <c r="H186" s="4">
        <f t="shared" si="5"/>
        <v>1519848.5</v>
      </c>
    </row>
    <row r="187" spans="1:8" ht="27" customHeight="1" hidden="1">
      <c r="A187" s="37" t="s">
        <v>413</v>
      </c>
      <c r="B187" s="10" t="s">
        <v>414</v>
      </c>
      <c r="C187" s="4">
        <v>0</v>
      </c>
      <c r="D187" s="4"/>
      <c r="E187" s="4">
        <f t="shared" si="4"/>
        <v>0</v>
      </c>
      <c r="F187" s="4">
        <v>0</v>
      </c>
      <c r="G187" s="4"/>
      <c r="H187" s="4">
        <f t="shared" si="5"/>
        <v>0</v>
      </c>
    </row>
    <row r="188" spans="1:8" ht="18" customHeight="1" hidden="1">
      <c r="A188" s="37" t="s">
        <v>415</v>
      </c>
      <c r="B188" s="10" t="s">
        <v>95</v>
      </c>
      <c r="C188" s="4">
        <v>0</v>
      </c>
      <c r="D188" s="4"/>
      <c r="E188" s="4">
        <f t="shared" si="4"/>
        <v>0</v>
      </c>
      <c r="F188" s="4">
        <v>0</v>
      </c>
      <c r="G188" s="4"/>
      <c r="H188" s="4">
        <f t="shared" si="5"/>
        <v>0</v>
      </c>
    </row>
    <row r="189" spans="1:8" ht="18" customHeight="1" hidden="1">
      <c r="A189" s="37" t="s">
        <v>96</v>
      </c>
      <c r="B189" s="10" t="s">
        <v>97</v>
      </c>
      <c r="C189" s="5">
        <v>4846.2</v>
      </c>
      <c r="D189" s="5">
        <f>D190</f>
        <v>0</v>
      </c>
      <c r="E189" s="5">
        <f t="shared" si="4"/>
        <v>4846.2</v>
      </c>
      <c r="F189" s="5">
        <v>5710</v>
      </c>
      <c r="G189" s="5">
        <f>G190</f>
        <v>0</v>
      </c>
      <c r="H189" s="5">
        <f t="shared" si="5"/>
        <v>5710</v>
      </c>
    </row>
    <row r="190" spans="1:8" ht="38.25" hidden="1">
      <c r="A190" s="37" t="s">
        <v>98</v>
      </c>
      <c r="B190" s="10" t="s">
        <v>146</v>
      </c>
      <c r="C190" s="5">
        <v>4846.2</v>
      </c>
      <c r="D190" s="5"/>
      <c r="E190" s="5">
        <f t="shared" si="4"/>
        <v>4846.2</v>
      </c>
      <c r="F190" s="5">
        <v>5710</v>
      </c>
      <c r="G190" s="5"/>
      <c r="H190" s="5">
        <f t="shared" si="5"/>
        <v>5710</v>
      </c>
    </row>
    <row r="191" spans="1:8" ht="51" hidden="1">
      <c r="A191" s="7" t="s">
        <v>99</v>
      </c>
      <c r="B191" s="10" t="s">
        <v>100</v>
      </c>
      <c r="C191" s="5">
        <v>0</v>
      </c>
      <c r="D191" s="5">
        <f>D192</f>
        <v>0</v>
      </c>
      <c r="E191" s="5">
        <f t="shared" si="4"/>
        <v>0</v>
      </c>
      <c r="F191" s="5">
        <v>9.8</v>
      </c>
      <c r="G191" s="5">
        <f>G192</f>
        <v>0</v>
      </c>
      <c r="H191" s="5">
        <f t="shared" si="5"/>
        <v>9.8</v>
      </c>
    </row>
    <row r="192" spans="1:8" ht="51" hidden="1">
      <c r="A192" s="7" t="s">
        <v>101</v>
      </c>
      <c r="B192" s="10" t="s">
        <v>102</v>
      </c>
      <c r="C192" s="5">
        <v>0</v>
      </c>
      <c r="D192" s="5">
        <v>0</v>
      </c>
      <c r="E192" s="5">
        <f t="shared" si="4"/>
        <v>0</v>
      </c>
      <c r="F192" s="5">
        <v>9.8</v>
      </c>
      <c r="G192" s="5">
        <v>0</v>
      </c>
      <c r="H192" s="5">
        <f t="shared" si="5"/>
        <v>9.8</v>
      </c>
    </row>
    <row r="193" spans="1:8" ht="51" hidden="1">
      <c r="A193" s="7" t="s">
        <v>103</v>
      </c>
      <c r="B193" s="10" t="s">
        <v>104</v>
      </c>
      <c r="C193" s="5">
        <v>0</v>
      </c>
      <c r="D193" s="5">
        <f>D194</f>
        <v>0</v>
      </c>
      <c r="E193" s="5">
        <f t="shared" si="4"/>
        <v>0</v>
      </c>
      <c r="F193" s="5">
        <v>0</v>
      </c>
      <c r="G193" s="5">
        <f>G194</f>
        <v>0</v>
      </c>
      <c r="H193" s="5">
        <f t="shared" si="5"/>
        <v>0</v>
      </c>
    </row>
    <row r="194" spans="1:8" ht="26.25" customHeight="1" hidden="1">
      <c r="A194" s="7" t="s">
        <v>416</v>
      </c>
      <c r="B194" s="10" t="s">
        <v>417</v>
      </c>
      <c r="C194" s="5">
        <v>0</v>
      </c>
      <c r="D194" s="5"/>
      <c r="E194" s="5">
        <f t="shared" si="4"/>
        <v>0</v>
      </c>
      <c r="F194" s="5">
        <v>0</v>
      </c>
      <c r="G194" s="5"/>
      <c r="H194" s="5">
        <f t="shared" si="5"/>
        <v>0</v>
      </c>
    </row>
    <row r="195" spans="1:8" ht="38.25" hidden="1">
      <c r="A195" s="7" t="s">
        <v>418</v>
      </c>
      <c r="B195" s="19" t="s">
        <v>419</v>
      </c>
      <c r="C195" s="5">
        <v>19765</v>
      </c>
      <c r="D195" s="5">
        <f>D196</f>
        <v>0</v>
      </c>
      <c r="E195" s="5">
        <f t="shared" si="4"/>
        <v>19765</v>
      </c>
      <c r="F195" s="5">
        <v>19765</v>
      </c>
      <c r="G195" s="5">
        <f>G196</f>
        <v>0</v>
      </c>
      <c r="H195" s="5">
        <f t="shared" si="5"/>
        <v>19765</v>
      </c>
    </row>
    <row r="196" spans="1:8" ht="27" customHeight="1" hidden="1">
      <c r="A196" s="7" t="s">
        <v>420</v>
      </c>
      <c r="B196" s="19" t="s">
        <v>421</v>
      </c>
      <c r="C196" s="5">
        <v>19765</v>
      </c>
      <c r="D196" s="5"/>
      <c r="E196" s="5">
        <f t="shared" si="4"/>
        <v>19765</v>
      </c>
      <c r="F196" s="5">
        <v>19765</v>
      </c>
      <c r="G196" s="5"/>
      <c r="H196" s="5">
        <f t="shared" si="5"/>
        <v>19765</v>
      </c>
    </row>
    <row r="197" spans="1:8" ht="38.25" hidden="1">
      <c r="A197" s="7" t="s">
        <v>422</v>
      </c>
      <c r="B197" s="19" t="s">
        <v>423</v>
      </c>
      <c r="C197" s="5">
        <v>1413435.4</v>
      </c>
      <c r="D197" s="5">
        <f>D198</f>
        <v>0</v>
      </c>
      <c r="E197" s="5">
        <f t="shared" si="4"/>
        <v>1413435.4</v>
      </c>
      <c r="F197" s="5">
        <v>1428610</v>
      </c>
      <c r="G197" s="5">
        <f>G198</f>
        <v>0</v>
      </c>
      <c r="H197" s="5">
        <f t="shared" si="5"/>
        <v>1428610</v>
      </c>
    </row>
    <row r="198" spans="1:8" ht="38.25" hidden="1">
      <c r="A198" s="7" t="s">
        <v>424</v>
      </c>
      <c r="B198" s="16" t="s">
        <v>147</v>
      </c>
      <c r="C198" s="5">
        <v>1413435.4</v>
      </c>
      <c r="D198" s="5"/>
      <c r="E198" s="5">
        <f t="shared" si="4"/>
        <v>1413435.4</v>
      </c>
      <c r="F198" s="5">
        <v>1428610</v>
      </c>
      <c r="G198" s="5"/>
      <c r="H198" s="5">
        <f t="shared" si="5"/>
        <v>1428610</v>
      </c>
    </row>
    <row r="199" spans="1:8" ht="40.5" customHeight="1" hidden="1">
      <c r="A199" s="7" t="s">
        <v>425</v>
      </c>
      <c r="B199" s="16" t="s">
        <v>426</v>
      </c>
      <c r="C199" s="5">
        <v>0</v>
      </c>
      <c r="D199" s="5">
        <f>D200</f>
        <v>0</v>
      </c>
      <c r="E199" s="5">
        <f t="shared" si="4"/>
        <v>0</v>
      </c>
      <c r="F199" s="5">
        <v>0</v>
      </c>
      <c r="G199" s="5">
        <f>G200</f>
        <v>0</v>
      </c>
      <c r="H199" s="5">
        <f t="shared" si="5"/>
        <v>0</v>
      </c>
    </row>
    <row r="200" spans="1:8" ht="76.5" hidden="1">
      <c r="A200" s="7" t="s">
        <v>427</v>
      </c>
      <c r="B200" s="16" t="s">
        <v>428</v>
      </c>
      <c r="C200" s="5">
        <v>0</v>
      </c>
      <c r="D200" s="5">
        <v>0</v>
      </c>
      <c r="E200" s="5">
        <f t="shared" si="4"/>
        <v>0</v>
      </c>
      <c r="F200" s="5">
        <v>0</v>
      </c>
      <c r="G200" s="5">
        <v>0</v>
      </c>
      <c r="H200" s="5">
        <f t="shared" si="5"/>
        <v>0</v>
      </c>
    </row>
    <row r="201" spans="1:8" ht="40.5" customHeight="1" hidden="1">
      <c r="A201" s="7" t="s">
        <v>429</v>
      </c>
      <c r="B201" s="19" t="s">
        <v>430</v>
      </c>
      <c r="C201" s="5">
        <v>38568.7</v>
      </c>
      <c r="D201" s="5">
        <f>D202</f>
        <v>0</v>
      </c>
      <c r="E201" s="5">
        <f t="shared" si="4"/>
        <v>38568.7</v>
      </c>
      <c r="F201" s="5">
        <v>38568.7</v>
      </c>
      <c r="G201" s="5">
        <f>G202</f>
        <v>0</v>
      </c>
      <c r="H201" s="5">
        <f t="shared" si="5"/>
        <v>38568.7</v>
      </c>
    </row>
    <row r="202" spans="1:8" ht="39" customHeight="1" hidden="1">
      <c r="A202" s="7" t="s">
        <v>431</v>
      </c>
      <c r="B202" s="19" t="s">
        <v>432</v>
      </c>
      <c r="C202" s="5">
        <v>38568.7</v>
      </c>
      <c r="D202" s="5"/>
      <c r="E202" s="5">
        <f t="shared" si="4"/>
        <v>38568.7</v>
      </c>
      <c r="F202" s="5">
        <v>38568.7</v>
      </c>
      <c r="G202" s="5"/>
      <c r="H202" s="5">
        <f t="shared" si="5"/>
        <v>38568.7</v>
      </c>
    </row>
    <row r="203" spans="1:8" ht="76.5" hidden="1">
      <c r="A203" s="7" t="s">
        <v>433</v>
      </c>
      <c r="B203" s="19" t="s">
        <v>499</v>
      </c>
      <c r="C203" s="5">
        <v>0</v>
      </c>
      <c r="D203" s="5">
        <f>D204</f>
        <v>0</v>
      </c>
      <c r="E203" s="5">
        <f aca="true" t="shared" si="6" ref="E203:E247">C203+D203</f>
        <v>0</v>
      </c>
      <c r="F203" s="5">
        <v>0</v>
      </c>
      <c r="G203" s="5">
        <f>G204</f>
        <v>0</v>
      </c>
      <c r="H203" s="5">
        <f aca="true" t="shared" si="7" ref="H203:H247">F203+G203</f>
        <v>0</v>
      </c>
    </row>
    <row r="204" spans="1:8" ht="76.5" hidden="1">
      <c r="A204" s="7" t="s">
        <v>434</v>
      </c>
      <c r="B204" s="19" t="s">
        <v>500</v>
      </c>
      <c r="C204" s="5">
        <v>0</v>
      </c>
      <c r="D204" s="5">
        <v>0</v>
      </c>
      <c r="E204" s="5">
        <f t="shared" si="6"/>
        <v>0</v>
      </c>
      <c r="F204" s="5">
        <v>0</v>
      </c>
      <c r="G204" s="5">
        <v>0</v>
      </c>
      <c r="H204" s="5">
        <f t="shared" si="7"/>
        <v>0</v>
      </c>
    </row>
    <row r="205" spans="1:8" ht="25.5" hidden="1">
      <c r="A205" s="7" t="s">
        <v>435</v>
      </c>
      <c r="B205" s="19" t="s">
        <v>436</v>
      </c>
      <c r="C205" s="5">
        <v>22614.9</v>
      </c>
      <c r="D205" s="5">
        <f>D206</f>
        <v>0</v>
      </c>
      <c r="E205" s="5">
        <f t="shared" si="6"/>
        <v>22614.9</v>
      </c>
      <c r="F205" s="5">
        <v>22614.9</v>
      </c>
      <c r="G205" s="5">
        <f>G206</f>
        <v>0</v>
      </c>
      <c r="H205" s="5">
        <f t="shared" si="7"/>
        <v>22614.9</v>
      </c>
    </row>
    <row r="206" spans="1:8" ht="25.5" hidden="1">
      <c r="A206" s="7" t="s">
        <v>437</v>
      </c>
      <c r="B206" s="19" t="s">
        <v>148</v>
      </c>
      <c r="C206" s="5">
        <v>22614.9</v>
      </c>
      <c r="D206" s="5">
        <v>0</v>
      </c>
      <c r="E206" s="5">
        <f t="shared" si="6"/>
        <v>22614.9</v>
      </c>
      <c r="F206" s="5">
        <v>22614.9</v>
      </c>
      <c r="G206" s="5">
        <v>0</v>
      </c>
      <c r="H206" s="5">
        <f t="shared" si="7"/>
        <v>22614.9</v>
      </c>
    </row>
    <row r="207" spans="1:8" ht="89.25" hidden="1">
      <c r="A207" s="7" t="s">
        <v>440</v>
      </c>
      <c r="B207" s="19" t="s">
        <v>501</v>
      </c>
      <c r="C207" s="5">
        <v>0</v>
      </c>
      <c r="D207" s="5">
        <f>D208</f>
        <v>0</v>
      </c>
      <c r="E207" s="5">
        <f t="shared" si="6"/>
        <v>0</v>
      </c>
      <c r="F207" s="5">
        <v>0</v>
      </c>
      <c r="G207" s="5">
        <f>G208</f>
        <v>0</v>
      </c>
      <c r="H207" s="5">
        <f t="shared" si="7"/>
        <v>0</v>
      </c>
    </row>
    <row r="208" spans="1:8" ht="89.25" hidden="1">
      <c r="A208" s="7" t="s">
        <v>441</v>
      </c>
      <c r="B208" s="19" t="s">
        <v>502</v>
      </c>
      <c r="C208" s="5">
        <v>0</v>
      </c>
      <c r="D208" s="5"/>
      <c r="E208" s="5">
        <f t="shared" si="6"/>
        <v>0</v>
      </c>
      <c r="F208" s="5">
        <v>0</v>
      </c>
      <c r="G208" s="5"/>
      <c r="H208" s="5">
        <f t="shared" si="7"/>
        <v>0</v>
      </c>
    </row>
    <row r="209" spans="1:8" ht="76.5" hidden="1">
      <c r="A209" s="7" t="s">
        <v>442</v>
      </c>
      <c r="B209" s="19" t="s">
        <v>443</v>
      </c>
      <c r="C209" s="5">
        <v>0</v>
      </c>
      <c r="D209" s="5">
        <f>D210</f>
        <v>0</v>
      </c>
      <c r="E209" s="5">
        <f t="shared" si="6"/>
        <v>0</v>
      </c>
      <c r="F209" s="5">
        <v>0</v>
      </c>
      <c r="G209" s="5">
        <f>G210</f>
        <v>0</v>
      </c>
      <c r="H209" s="5">
        <f t="shared" si="7"/>
        <v>0</v>
      </c>
    </row>
    <row r="210" spans="1:8" ht="39" customHeight="1" hidden="1">
      <c r="A210" s="7" t="s">
        <v>444</v>
      </c>
      <c r="B210" s="19" t="s">
        <v>445</v>
      </c>
      <c r="C210" s="5">
        <v>0</v>
      </c>
      <c r="D210" s="5"/>
      <c r="E210" s="5">
        <f t="shared" si="6"/>
        <v>0</v>
      </c>
      <c r="F210" s="5">
        <v>0</v>
      </c>
      <c r="G210" s="5"/>
      <c r="H210" s="5">
        <f t="shared" si="7"/>
        <v>0</v>
      </c>
    </row>
    <row r="211" spans="1:8" ht="76.5" hidden="1">
      <c r="A211" s="7" t="s">
        <v>446</v>
      </c>
      <c r="B211" s="19" t="s">
        <v>503</v>
      </c>
      <c r="C211" s="5">
        <v>0</v>
      </c>
      <c r="D211" s="5">
        <f>D212</f>
        <v>0</v>
      </c>
      <c r="E211" s="5">
        <f t="shared" si="6"/>
        <v>0</v>
      </c>
      <c r="F211" s="5">
        <v>0</v>
      </c>
      <c r="G211" s="5">
        <f>G212</f>
        <v>0</v>
      </c>
      <c r="H211" s="5">
        <f t="shared" si="7"/>
        <v>0</v>
      </c>
    </row>
    <row r="212" spans="1:8" ht="53.25" customHeight="1" hidden="1">
      <c r="A212" s="7" t="s">
        <v>447</v>
      </c>
      <c r="B212" s="19" t="s">
        <v>504</v>
      </c>
      <c r="C212" s="5">
        <v>0</v>
      </c>
      <c r="D212" s="5"/>
      <c r="E212" s="5">
        <f t="shared" si="6"/>
        <v>0</v>
      </c>
      <c r="F212" s="5">
        <v>0</v>
      </c>
      <c r="G212" s="5"/>
      <c r="H212" s="5">
        <f t="shared" si="7"/>
        <v>0</v>
      </c>
    </row>
    <row r="213" spans="1:8" ht="41.25" customHeight="1" hidden="1">
      <c r="A213" s="7" t="s">
        <v>448</v>
      </c>
      <c r="B213" s="19" t="s">
        <v>449</v>
      </c>
      <c r="C213" s="5">
        <v>2357.4</v>
      </c>
      <c r="D213" s="5">
        <f>D214</f>
        <v>0</v>
      </c>
      <c r="E213" s="5">
        <f t="shared" si="6"/>
        <v>2357.4</v>
      </c>
      <c r="F213" s="5">
        <v>2357.4</v>
      </c>
      <c r="G213" s="5">
        <f>G214</f>
        <v>0</v>
      </c>
      <c r="H213" s="5">
        <f t="shared" si="7"/>
        <v>2357.4</v>
      </c>
    </row>
    <row r="214" spans="1:8" ht="40.5" customHeight="1" hidden="1">
      <c r="A214" s="7" t="s">
        <v>450</v>
      </c>
      <c r="B214" s="19" t="s">
        <v>505</v>
      </c>
      <c r="C214" s="5">
        <v>2357.4</v>
      </c>
      <c r="D214" s="5">
        <v>0</v>
      </c>
      <c r="E214" s="5">
        <f t="shared" si="6"/>
        <v>2357.4</v>
      </c>
      <c r="F214" s="5">
        <v>2357.4</v>
      </c>
      <c r="G214" s="5">
        <v>0</v>
      </c>
      <c r="H214" s="5">
        <f t="shared" si="7"/>
        <v>2357.4</v>
      </c>
    </row>
    <row r="215" spans="1:8" ht="38.25" hidden="1">
      <c r="A215" s="7" t="s">
        <v>451</v>
      </c>
      <c r="B215" s="19" t="s">
        <v>452</v>
      </c>
      <c r="C215" s="5">
        <v>0</v>
      </c>
      <c r="D215" s="5">
        <f>D216</f>
        <v>0</v>
      </c>
      <c r="E215" s="5">
        <f t="shared" si="6"/>
        <v>0</v>
      </c>
      <c r="F215" s="5">
        <v>0</v>
      </c>
      <c r="G215" s="5">
        <f>G216</f>
        <v>0</v>
      </c>
      <c r="H215" s="5">
        <f t="shared" si="7"/>
        <v>0</v>
      </c>
    </row>
    <row r="216" spans="1:8" ht="51" hidden="1">
      <c r="A216" s="7" t="s">
        <v>453</v>
      </c>
      <c r="B216" s="19" t="s">
        <v>454</v>
      </c>
      <c r="C216" s="5">
        <v>0</v>
      </c>
      <c r="D216" s="5">
        <v>0</v>
      </c>
      <c r="E216" s="5">
        <f t="shared" si="6"/>
        <v>0</v>
      </c>
      <c r="F216" s="5">
        <v>0</v>
      </c>
      <c r="G216" s="5">
        <v>0</v>
      </c>
      <c r="H216" s="5">
        <f t="shared" si="7"/>
        <v>0</v>
      </c>
    </row>
    <row r="217" spans="1:8" ht="25.5" hidden="1">
      <c r="A217" s="7" t="s">
        <v>57</v>
      </c>
      <c r="B217" s="19" t="s">
        <v>350</v>
      </c>
      <c r="C217" s="5">
        <v>0</v>
      </c>
      <c r="D217" s="5">
        <f>D218</f>
        <v>0</v>
      </c>
      <c r="E217" s="5">
        <f t="shared" si="6"/>
        <v>0</v>
      </c>
      <c r="F217" s="5">
        <v>0</v>
      </c>
      <c r="G217" s="5">
        <f>G218</f>
        <v>0</v>
      </c>
      <c r="H217" s="5">
        <f t="shared" si="7"/>
        <v>0</v>
      </c>
    </row>
    <row r="218" spans="1:8" ht="38.25" hidden="1">
      <c r="A218" s="7" t="s">
        <v>58</v>
      </c>
      <c r="B218" s="19" t="s">
        <v>151</v>
      </c>
      <c r="C218" s="5">
        <v>0</v>
      </c>
      <c r="D218" s="5"/>
      <c r="E218" s="5">
        <f t="shared" si="6"/>
        <v>0</v>
      </c>
      <c r="F218" s="5">
        <v>0</v>
      </c>
      <c r="G218" s="5"/>
      <c r="H218" s="5">
        <f t="shared" si="7"/>
        <v>0</v>
      </c>
    </row>
    <row r="219" spans="1:8" ht="76.5" hidden="1">
      <c r="A219" s="7" t="s">
        <v>118</v>
      </c>
      <c r="B219" s="19" t="s">
        <v>119</v>
      </c>
      <c r="C219" s="5">
        <v>0</v>
      </c>
      <c r="D219" s="5">
        <f>D220</f>
        <v>0</v>
      </c>
      <c r="E219" s="5">
        <f t="shared" si="6"/>
        <v>0</v>
      </c>
      <c r="F219" s="5">
        <v>0</v>
      </c>
      <c r="G219" s="5">
        <f>G220</f>
        <v>0</v>
      </c>
      <c r="H219" s="5">
        <f t="shared" si="7"/>
        <v>0</v>
      </c>
    </row>
    <row r="220" spans="1:8" ht="63.75" hidden="1">
      <c r="A220" s="7" t="s">
        <v>120</v>
      </c>
      <c r="B220" s="19" t="s">
        <v>121</v>
      </c>
      <c r="C220" s="5">
        <v>0</v>
      </c>
      <c r="D220" s="5"/>
      <c r="E220" s="5">
        <f t="shared" si="6"/>
        <v>0</v>
      </c>
      <c r="F220" s="5">
        <v>0</v>
      </c>
      <c r="G220" s="5"/>
      <c r="H220" s="5">
        <f t="shared" si="7"/>
        <v>0</v>
      </c>
    </row>
    <row r="221" spans="1:8" ht="15.75" customHeight="1" hidden="1">
      <c r="A221" s="7" t="s">
        <v>455</v>
      </c>
      <c r="B221" s="19" t="s">
        <v>456</v>
      </c>
      <c r="C221" s="5">
        <v>0</v>
      </c>
      <c r="D221" s="5">
        <f>D222</f>
        <v>0</v>
      </c>
      <c r="E221" s="5">
        <f t="shared" si="6"/>
        <v>0</v>
      </c>
      <c r="F221" s="5">
        <v>2212.7</v>
      </c>
      <c r="G221" s="5">
        <f>G222</f>
        <v>0</v>
      </c>
      <c r="H221" s="5">
        <f t="shared" si="7"/>
        <v>2212.7</v>
      </c>
    </row>
    <row r="222" spans="1:8" ht="12.75" hidden="1">
      <c r="A222" s="37" t="s">
        <v>457</v>
      </c>
      <c r="B222" s="38" t="s">
        <v>458</v>
      </c>
      <c r="C222" s="5">
        <v>0</v>
      </c>
      <c r="D222" s="5"/>
      <c r="E222" s="5">
        <f t="shared" si="6"/>
        <v>0</v>
      </c>
      <c r="F222" s="5">
        <v>2212.7</v>
      </c>
      <c r="G222" s="5"/>
      <c r="H222" s="5">
        <f t="shared" si="7"/>
        <v>2212.7</v>
      </c>
    </row>
    <row r="223" spans="1:8" ht="14.25" customHeight="1" hidden="1">
      <c r="A223" s="8" t="s">
        <v>459</v>
      </c>
      <c r="B223" s="36" t="s">
        <v>460</v>
      </c>
      <c r="C223" s="6">
        <v>1000000</v>
      </c>
      <c r="D223" s="6">
        <f>D224+D235+D226+D228+D230</f>
        <v>0</v>
      </c>
      <c r="E223" s="6">
        <f t="shared" si="6"/>
        <v>1000000</v>
      </c>
      <c r="F223" s="6">
        <v>0</v>
      </c>
      <c r="G223" s="6">
        <f>G224+G235+G226+G228+G230</f>
        <v>0</v>
      </c>
      <c r="H223" s="6">
        <f t="shared" si="7"/>
        <v>0</v>
      </c>
    </row>
    <row r="224" spans="1:8" ht="15" customHeight="1" hidden="1">
      <c r="A224" s="37" t="s">
        <v>461</v>
      </c>
      <c r="B224" s="38" t="s">
        <v>506</v>
      </c>
      <c r="C224" s="5">
        <v>0</v>
      </c>
      <c r="D224" s="5">
        <f>D225</f>
        <v>0</v>
      </c>
      <c r="E224" s="5">
        <f t="shared" si="6"/>
        <v>0</v>
      </c>
      <c r="F224" s="5">
        <v>0</v>
      </c>
      <c r="G224" s="5">
        <f>G225</f>
        <v>0</v>
      </c>
      <c r="H224" s="5">
        <f t="shared" si="7"/>
        <v>0</v>
      </c>
    </row>
    <row r="225" spans="1:8" ht="54" customHeight="1" hidden="1">
      <c r="A225" s="37" t="s">
        <v>462</v>
      </c>
      <c r="B225" s="38" t="s">
        <v>0</v>
      </c>
      <c r="C225" s="5">
        <v>0</v>
      </c>
      <c r="D225" s="5"/>
      <c r="E225" s="5">
        <f t="shared" si="6"/>
        <v>0</v>
      </c>
      <c r="F225" s="5">
        <v>0</v>
      </c>
      <c r="G225" s="5"/>
      <c r="H225" s="5">
        <f t="shared" si="7"/>
        <v>0</v>
      </c>
    </row>
    <row r="226" spans="1:8" ht="40.5" customHeight="1" hidden="1">
      <c r="A226" s="37" t="s">
        <v>463</v>
      </c>
      <c r="B226" s="38" t="s">
        <v>464</v>
      </c>
      <c r="C226" s="5">
        <v>0</v>
      </c>
      <c r="D226" s="5">
        <f>D227</f>
        <v>0</v>
      </c>
      <c r="E226" s="5">
        <f t="shared" si="6"/>
        <v>0</v>
      </c>
      <c r="F226" s="5">
        <v>0</v>
      </c>
      <c r="G226" s="5">
        <f>G227</f>
        <v>0</v>
      </c>
      <c r="H226" s="5">
        <f t="shared" si="7"/>
        <v>0</v>
      </c>
    </row>
    <row r="227" spans="1:8" ht="28.5" customHeight="1" hidden="1">
      <c r="A227" s="37" t="s">
        <v>465</v>
      </c>
      <c r="B227" s="38" t="s">
        <v>466</v>
      </c>
      <c r="C227" s="5">
        <v>0</v>
      </c>
      <c r="D227" s="5">
        <v>0</v>
      </c>
      <c r="E227" s="5">
        <f t="shared" si="6"/>
        <v>0</v>
      </c>
      <c r="F227" s="5">
        <v>0</v>
      </c>
      <c r="G227" s="5">
        <v>0</v>
      </c>
      <c r="H227" s="5">
        <f t="shared" si="7"/>
        <v>0</v>
      </c>
    </row>
    <row r="228" spans="1:8" ht="27.75" customHeight="1" hidden="1">
      <c r="A228" s="37" t="s">
        <v>467</v>
      </c>
      <c r="B228" s="38" t="s">
        <v>468</v>
      </c>
      <c r="C228" s="5">
        <v>0</v>
      </c>
      <c r="D228" s="5">
        <f>D229</f>
        <v>0</v>
      </c>
      <c r="E228" s="5">
        <f t="shared" si="6"/>
        <v>0</v>
      </c>
      <c r="F228" s="5">
        <v>0</v>
      </c>
      <c r="G228" s="5">
        <f>G229</f>
        <v>0</v>
      </c>
      <c r="H228" s="5">
        <f t="shared" si="7"/>
        <v>0</v>
      </c>
    </row>
    <row r="229" spans="1:8" ht="51" hidden="1">
      <c r="A229" s="37" t="s">
        <v>469</v>
      </c>
      <c r="B229" s="38" t="s">
        <v>470</v>
      </c>
      <c r="C229" s="5">
        <v>0</v>
      </c>
      <c r="D229" s="5"/>
      <c r="E229" s="5">
        <f t="shared" si="6"/>
        <v>0</v>
      </c>
      <c r="F229" s="5">
        <v>0</v>
      </c>
      <c r="G229" s="5"/>
      <c r="H229" s="5">
        <f t="shared" si="7"/>
        <v>0</v>
      </c>
    </row>
    <row r="230" spans="1:8" ht="38.25" hidden="1">
      <c r="A230" s="37" t="s">
        <v>471</v>
      </c>
      <c r="B230" s="38" t="s">
        <v>472</v>
      </c>
      <c r="C230" s="5">
        <v>0</v>
      </c>
      <c r="D230" s="5">
        <f>D231+D233</f>
        <v>0</v>
      </c>
      <c r="E230" s="5">
        <f t="shared" si="6"/>
        <v>0</v>
      </c>
      <c r="F230" s="5">
        <v>0</v>
      </c>
      <c r="G230" s="5">
        <f>G231+G233</f>
        <v>0</v>
      </c>
      <c r="H230" s="5">
        <f t="shared" si="7"/>
        <v>0</v>
      </c>
    </row>
    <row r="231" spans="1:8" ht="63.75" hidden="1">
      <c r="A231" s="37" t="s">
        <v>473</v>
      </c>
      <c r="B231" s="38" t="s">
        <v>474</v>
      </c>
      <c r="C231" s="5">
        <v>0</v>
      </c>
      <c r="D231" s="5">
        <f>D232</f>
        <v>0</v>
      </c>
      <c r="E231" s="5">
        <f t="shared" si="6"/>
        <v>0</v>
      </c>
      <c r="F231" s="5">
        <v>0</v>
      </c>
      <c r="G231" s="5">
        <f>G232</f>
        <v>0</v>
      </c>
      <c r="H231" s="5">
        <f t="shared" si="7"/>
        <v>0</v>
      </c>
    </row>
    <row r="232" spans="1:8" ht="40.5" customHeight="1" hidden="1">
      <c r="A232" s="37" t="s">
        <v>475</v>
      </c>
      <c r="B232" s="38" t="s">
        <v>7</v>
      </c>
      <c r="C232" s="5">
        <v>0</v>
      </c>
      <c r="D232" s="5"/>
      <c r="E232" s="5">
        <f t="shared" si="6"/>
        <v>0</v>
      </c>
      <c r="F232" s="5">
        <v>0</v>
      </c>
      <c r="G232" s="5"/>
      <c r="H232" s="5">
        <f t="shared" si="7"/>
        <v>0</v>
      </c>
    </row>
    <row r="233" spans="1:8" ht="89.25" hidden="1">
      <c r="A233" s="37" t="s">
        <v>8</v>
      </c>
      <c r="B233" s="38" t="s">
        <v>1</v>
      </c>
      <c r="C233" s="5">
        <v>0</v>
      </c>
      <c r="D233" s="5">
        <f>D234</f>
        <v>0</v>
      </c>
      <c r="E233" s="5">
        <f t="shared" si="6"/>
        <v>0</v>
      </c>
      <c r="F233" s="5">
        <v>0</v>
      </c>
      <c r="G233" s="5">
        <f>G234</f>
        <v>0</v>
      </c>
      <c r="H233" s="5">
        <f t="shared" si="7"/>
        <v>0</v>
      </c>
    </row>
    <row r="234" spans="1:8" ht="54.75" customHeight="1" hidden="1">
      <c r="A234" s="37" t="s">
        <v>9</v>
      </c>
      <c r="B234" s="38" t="s">
        <v>2</v>
      </c>
      <c r="C234" s="5">
        <v>0</v>
      </c>
      <c r="D234" s="5">
        <v>0</v>
      </c>
      <c r="E234" s="5">
        <f t="shared" si="6"/>
        <v>0</v>
      </c>
      <c r="F234" s="5">
        <v>0</v>
      </c>
      <c r="G234" s="5">
        <v>0</v>
      </c>
      <c r="H234" s="5">
        <f t="shared" si="7"/>
        <v>0</v>
      </c>
    </row>
    <row r="235" spans="1:8" ht="25.5" hidden="1">
      <c r="A235" s="37" t="s">
        <v>10</v>
      </c>
      <c r="B235" s="38" t="s">
        <v>11</v>
      </c>
      <c r="C235" s="5">
        <v>1000000</v>
      </c>
      <c r="D235" s="5">
        <f>D236</f>
        <v>0</v>
      </c>
      <c r="E235" s="5">
        <f t="shared" si="6"/>
        <v>1000000</v>
      </c>
      <c r="F235" s="5">
        <v>0</v>
      </c>
      <c r="G235" s="5">
        <f>G236</f>
        <v>0</v>
      </c>
      <c r="H235" s="5">
        <f t="shared" si="7"/>
        <v>0</v>
      </c>
    </row>
    <row r="236" spans="1:8" ht="25.5" hidden="1">
      <c r="A236" s="37" t="s">
        <v>12</v>
      </c>
      <c r="B236" s="38" t="s">
        <v>152</v>
      </c>
      <c r="C236" s="5">
        <v>1000000</v>
      </c>
      <c r="D236" s="5"/>
      <c r="E236" s="5">
        <f t="shared" si="6"/>
        <v>1000000</v>
      </c>
      <c r="F236" s="5">
        <v>0</v>
      </c>
      <c r="G236" s="5"/>
      <c r="H236" s="5">
        <f t="shared" si="7"/>
        <v>0</v>
      </c>
    </row>
    <row r="237" spans="1:8" ht="12.75" hidden="1">
      <c r="A237" s="31" t="s">
        <v>13</v>
      </c>
      <c r="B237" s="21" t="s">
        <v>339</v>
      </c>
      <c r="C237" s="2">
        <v>0</v>
      </c>
      <c r="D237" s="2">
        <f>D238</f>
        <v>0</v>
      </c>
      <c r="E237" s="2">
        <f t="shared" si="6"/>
        <v>0</v>
      </c>
      <c r="F237" s="2">
        <v>0</v>
      </c>
      <c r="G237" s="2">
        <f>G238</f>
        <v>0</v>
      </c>
      <c r="H237" s="2">
        <f t="shared" si="7"/>
        <v>0</v>
      </c>
    </row>
    <row r="238" spans="1:8" ht="14.25" customHeight="1" hidden="1">
      <c r="A238" s="15" t="s">
        <v>14</v>
      </c>
      <c r="B238" s="19" t="s">
        <v>15</v>
      </c>
      <c r="C238" s="3">
        <v>0</v>
      </c>
      <c r="D238" s="3">
        <f>D239</f>
        <v>0</v>
      </c>
      <c r="E238" s="3">
        <f t="shared" si="6"/>
        <v>0</v>
      </c>
      <c r="F238" s="3">
        <v>0</v>
      </c>
      <c r="G238" s="3">
        <f>G239</f>
        <v>0</v>
      </c>
      <c r="H238" s="3">
        <f t="shared" si="7"/>
        <v>0</v>
      </c>
    </row>
    <row r="239" spans="1:8" ht="14.25" customHeight="1" hidden="1">
      <c r="A239" s="15" t="s">
        <v>122</v>
      </c>
      <c r="B239" s="19" t="s">
        <v>15</v>
      </c>
      <c r="C239" s="3">
        <v>0</v>
      </c>
      <c r="D239" s="3"/>
      <c r="E239" s="3">
        <f t="shared" si="6"/>
        <v>0</v>
      </c>
      <c r="F239" s="3">
        <v>0</v>
      </c>
      <c r="G239" s="3"/>
      <c r="H239" s="3">
        <f t="shared" si="7"/>
        <v>0</v>
      </c>
    </row>
    <row r="240" spans="1:8" ht="41.25" customHeight="1" hidden="1">
      <c r="A240" s="13" t="s">
        <v>17</v>
      </c>
      <c r="B240" s="48" t="s">
        <v>340</v>
      </c>
      <c r="C240" s="49">
        <v>0</v>
      </c>
      <c r="D240" s="49">
        <f>D241</f>
        <v>0</v>
      </c>
      <c r="E240" s="49">
        <f t="shared" si="6"/>
        <v>0</v>
      </c>
      <c r="F240" s="49">
        <v>0</v>
      </c>
      <c r="G240" s="49">
        <f>G241</f>
        <v>0</v>
      </c>
      <c r="H240" s="49">
        <f t="shared" si="7"/>
        <v>0</v>
      </c>
    </row>
    <row r="241" spans="1:8" ht="27" customHeight="1" hidden="1">
      <c r="A241" s="39" t="s">
        <v>18</v>
      </c>
      <c r="B241" s="38" t="s">
        <v>19</v>
      </c>
      <c r="C241" s="3">
        <v>0</v>
      </c>
      <c r="D241" s="3">
        <f>D242</f>
        <v>0</v>
      </c>
      <c r="E241" s="3">
        <f t="shared" si="6"/>
        <v>0</v>
      </c>
      <c r="F241" s="3">
        <v>0</v>
      </c>
      <c r="G241" s="3">
        <f>G242</f>
        <v>0</v>
      </c>
      <c r="H241" s="3">
        <f t="shared" si="7"/>
        <v>0</v>
      </c>
    </row>
    <row r="242" spans="1:8" ht="27" customHeight="1" hidden="1">
      <c r="A242" s="39" t="s">
        <v>20</v>
      </c>
      <c r="B242" s="38" t="s">
        <v>21</v>
      </c>
      <c r="C242" s="3">
        <v>0</v>
      </c>
      <c r="D242" s="3">
        <f>D243+D244</f>
        <v>0</v>
      </c>
      <c r="E242" s="3">
        <f t="shared" si="6"/>
        <v>0</v>
      </c>
      <c r="F242" s="3">
        <v>0</v>
      </c>
      <c r="G242" s="3">
        <f>G243+G244</f>
        <v>0</v>
      </c>
      <c r="H242" s="3">
        <f t="shared" si="7"/>
        <v>0</v>
      </c>
    </row>
    <row r="243" spans="1:8" ht="27" customHeight="1" hidden="1">
      <c r="A243" s="39" t="s">
        <v>130</v>
      </c>
      <c r="B243" s="38" t="s">
        <v>131</v>
      </c>
      <c r="C243" s="3">
        <v>0</v>
      </c>
      <c r="D243" s="3"/>
      <c r="E243" s="3">
        <f t="shared" si="6"/>
        <v>0</v>
      </c>
      <c r="F243" s="3">
        <v>0</v>
      </c>
      <c r="G243" s="3"/>
      <c r="H243" s="3">
        <f t="shared" si="7"/>
        <v>0</v>
      </c>
    </row>
    <row r="244" spans="1:8" ht="26.25" customHeight="1" hidden="1">
      <c r="A244" s="39" t="s">
        <v>22</v>
      </c>
      <c r="B244" s="38" t="s">
        <v>153</v>
      </c>
      <c r="C244" s="3">
        <v>0</v>
      </c>
      <c r="D244" s="3"/>
      <c r="E244" s="3">
        <f t="shared" si="6"/>
        <v>0</v>
      </c>
      <c r="F244" s="3">
        <v>0</v>
      </c>
      <c r="G244" s="3"/>
      <c r="H244" s="3">
        <f t="shared" si="7"/>
        <v>0</v>
      </c>
    </row>
    <row r="245" spans="1:8" ht="24" customHeight="1" hidden="1">
      <c r="A245" s="13" t="s">
        <v>23</v>
      </c>
      <c r="B245" s="21" t="s">
        <v>341</v>
      </c>
      <c r="C245" s="49">
        <v>0</v>
      </c>
      <c r="D245" s="49">
        <f>D246</f>
        <v>0</v>
      </c>
      <c r="E245" s="49">
        <f t="shared" si="6"/>
        <v>0</v>
      </c>
      <c r="F245" s="49">
        <v>0</v>
      </c>
      <c r="G245" s="49">
        <f>G246</f>
        <v>0</v>
      </c>
      <c r="H245" s="49">
        <f t="shared" si="7"/>
        <v>0</v>
      </c>
    </row>
    <row r="246" spans="1:8" ht="51" hidden="1">
      <c r="A246" s="15" t="s">
        <v>24</v>
      </c>
      <c r="B246" s="19" t="s">
        <v>25</v>
      </c>
      <c r="C246" s="3">
        <v>0</v>
      </c>
      <c r="D246" s="3"/>
      <c r="E246" s="3">
        <f t="shared" si="6"/>
        <v>0</v>
      </c>
      <c r="F246" s="3">
        <v>0</v>
      </c>
      <c r="G246" s="3"/>
      <c r="H246" s="3">
        <f t="shared" si="7"/>
        <v>0</v>
      </c>
    </row>
    <row r="247" spans="1:8" ht="23.25" customHeight="1">
      <c r="A247" s="13"/>
      <c r="B247" s="40" t="s">
        <v>26</v>
      </c>
      <c r="C247" s="9">
        <v>4437405.9</v>
      </c>
      <c r="D247" s="9">
        <f>D10+D160</f>
        <v>52656.4</v>
      </c>
      <c r="E247" s="9">
        <f t="shared" si="6"/>
        <v>4490062.300000001</v>
      </c>
      <c r="F247" s="9">
        <v>3557297.5</v>
      </c>
      <c r="G247" s="9">
        <f>G10+G160</f>
        <v>52744.2</v>
      </c>
      <c r="H247" s="9">
        <f t="shared" si="7"/>
        <v>3610041.7</v>
      </c>
    </row>
    <row r="249" spans="1:5" ht="38.25" hidden="1">
      <c r="A249" s="15" t="s">
        <v>342</v>
      </c>
      <c r="B249" s="19" t="s">
        <v>343</v>
      </c>
      <c r="C249" s="3"/>
      <c r="D249" s="3"/>
      <c r="E249" s="3"/>
    </row>
    <row r="251" ht="12.75" hidden="1"/>
    <row r="252" spans="1:5" s="52" customFormat="1" ht="12.75" hidden="1">
      <c r="A252" s="50"/>
      <c r="B252" s="51" t="s">
        <v>344</v>
      </c>
      <c r="C252" s="53"/>
      <c r="D252" s="53"/>
      <c r="E252" s="53"/>
    </row>
  </sheetData>
  <sheetProtection/>
  <mergeCells count="7">
    <mergeCell ref="G7:H7"/>
    <mergeCell ref="F7:F8"/>
    <mergeCell ref="C7:C8"/>
    <mergeCell ref="A5:H5"/>
    <mergeCell ref="B7:B8"/>
    <mergeCell ref="A7:A8"/>
    <mergeCell ref="D7:E7"/>
  </mergeCells>
  <printOptions horizontalCentered="1"/>
  <pageMargins left="0.6692913385826772" right="0.1968503937007874" top="0.36" bottom="0.3937007874015748" header="0.15748031496062992" footer="0.3937007874015748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2014-09-30T07:03:48Z</cp:lastPrinted>
  <dcterms:created xsi:type="dcterms:W3CDTF">2002-03-11T10:22:12Z</dcterms:created>
  <dcterms:modified xsi:type="dcterms:W3CDTF">2014-09-30T07:04:05Z</dcterms:modified>
  <cp:category/>
  <cp:version/>
  <cp:contentType/>
  <cp:contentStatus/>
</cp:coreProperties>
</file>