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0"/>
  </bookViews>
  <sheets>
    <sheet name="Прил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'Прил1'!$7:$8</definedName>
  </definedNames>
  <calcPr fullCalcOnLoad="1"/>
</workbook>
</file>

<file path=xl/sharedStrings.xml><?xml version="1.0" encoding="utf-8"?>
<sst xmlns="http://schemas.openxmlformats.org/spreadsheetml/2006/main" count="394" uniqueCount="394">
  <si>
    <t>Доходы бюджетов городских округов от возврата остатков субсидий и субвенций прошлых лет</t>
  </si>
  <si>
    <t>1 18 04010 04 0000 180</t>
  </si>
  <si>
    <t>Факт</t>
  </si>
  <si>
    <t>1 14 02033 04 0000 440</t>
  </si>
  <si>
    <t xml:space="preserve">  Доходы   от   реализации  иного  имущества, находящегося в собственности городских оуругов,  находящихся  в  ведении  органов  управления  городских округов   (за исключением имущества муниципальных автономных учреждений, а также имущества муниципальных унитарных предприятий, в том числе казенных),  в  части  реализации  материальных  запасов  по 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</si>
  <si>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</si>
  <si>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</si>
  <si>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</si>
  <si>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</si>
  <si>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Уточненный план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</si>
  <si>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</si>
  <si>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</si>
  <si>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</si>
  <si>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</si>
  <si>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</si>
  <si>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</si>
  <si>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</si>
  <si>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</si>
  <si>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</si>
  <si>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</si>
  <si>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Приложение 1 </t>
  </si>
  <si>
    <t>тыс. руб.</t>
  </si>
  <si>
    <t xml:space="preserve"> 2 02 02077 00 0000 151</t>
  </si>
  <si>
    <t>2 02 02077 04 0000 151</t>
  </si>
  <si>
    <t>2 02 02089 00 0000 151</t>
  </si>
  <si>
    <t>2 02 02089 04 0000 151</t>
  </si>
  <si>
    <t>2 02 02089 04 0001 151</t>
  </si>
  <si>
    <t>1 05 03000 01 0000 110</t>
  </si>
  <si>
    <t>07.05.2010 № 737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</si>
  <si>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</si>
  <si>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</si>
  <si>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</si>
  <si>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</si>
  <si>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</si>
  <si>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</si>
  <si>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1 14 02032 04 0000 410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</si>
  <si>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</si>
  <si>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</si>
  <si>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</si>
  <si>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</si>
  <si>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</si>
  <si>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</si>
  <si>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</si>
  <si>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</si>
  <si>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</si>
  <si>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</si>
  <si>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</si>
  <si>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Отчет об исполнении бюджета города Березники по  доходам  
за 1 квартал 2010 года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</si>
  <si>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</si>
  <si>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</si>
  <si>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Утверждено по бюджету</t>
  </si>
  <si>
    <t>2 02 02079 00 0000 151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</si>
  <si>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</si>
  <si>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</si>
  <si>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</si>
  <si>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</si>
  <si>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</si>
  <si>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</si>
  <si>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Субсидии бюджетам  на закупку автотранспортных средств и коммунальной техники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</si>
  <si>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</si>
  <si>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</si>
  <si>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</si>
  <si>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</si>
  <si>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</si>
  <si>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</si>
  <si>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</si>
  <si>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</si>
  <si>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</si>
  <si>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</si>
  <si>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</si>
  <si>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</si>
  <si>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</si>
  <si>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</si>
  <si>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</si>
  <si>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</si>
  <si>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</si>
  <si>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</si>
  <si>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</si>
  <si>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</si>
  <si>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</si>
  <si>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</si>
  <si>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</si>
  <si>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</si>
  <si>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</si>
  <si>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</si>
  <si>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</si>
  <si>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</si>
  <si>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</si>
  <si>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</si>
  <si>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</si>
  <si>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</si>
  <si>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</si>
  <si>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</si>
  <si>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</si>
  <si>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</si>
  <si>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</si>
  <si>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</si>
  <si>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</si>
  <si>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</si>
  <si>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</si>
  <si>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</si>
  <si>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</si>
  <si>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</si>
  <si>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</si>
  <si>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</si>
  <si>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</si>
  <si>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</si>
  <si>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</si>
  <si>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</si>
  <si>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</si>
  <si>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</si>
  <si>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</si>
  <si>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</si>
  <si>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</si>
  <si>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</si>
  <si>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</si>
  <si>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</si>
  <si>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</si>
  <si>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</si>
  <si>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</si>
  <si>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</si>
  <si>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</si>
  <si>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</si>
  <si>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</si>
  <si>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</si>
  <si>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</si>
  <si>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</si>
  <si>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</si>
  <si>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</si>
  <si>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</si>
  <si>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</si>
  <si>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</si>
  <si>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</si>
  <si>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</si>
  <si>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</si>
  <si>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</si>
  <si>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</si>
  <si>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</si>
  <si>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</si>
  <si>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</si>
  <si>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</si>
  <si>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</si>
  <si>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</si>
  <si>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</si>
  <si>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</si>
  <si>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</si>
  <si>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</si>
  <si>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</si>
  <si>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</si>
  <si>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</si>
  <si>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</si>
  <si>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</si>
  <si>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</si>
  <si>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</si>
  <si>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</si>
  <si>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</si>
  <si>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</si>
  <si>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</si>
  <si>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</si>
  <si>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</si>
  <si>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</si>
  <si>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</si>
  <si>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</si>
  <si>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</si>
  <si>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</si>
  <si>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</si>
  <si>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</si>
  <si>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</si>
  <si>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</si>
  <si>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</si>
  <si>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</si>
  <si>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</si>
  <si>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</si>
  <si>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</si>
  <si>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</si>
  <si>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</si>
  <si>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</si>
  <si>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</si>
  <si>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</si>
  <si>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</si>
  <si>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</si>
  <si>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</si>
  <si>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</si>
  <si>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</si>
  <si>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</si>
  <si>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</si>
  <si>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</si>
  <si>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</si>
  <si>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</si>
  <si>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</si>
  <si>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</si>
  <si>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</si>
  <si>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</si>
  <si>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</si>
  <si>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</si>
  <si>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</si>
  <si>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</si>
  <si>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</si>
  <si>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</si>
  <si>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</si>
  <si>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</si>
  <si>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</si>
  <si>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</si>
  <si>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</si>
  <si>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</si>
  <si>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</si>
  <si>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</si>
  <si>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</si>
  <si>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</si>
  <si>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</si>
  <si>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</si>
  <si>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</si>
  <si>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</si>
  <si>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</si>
  <si>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</si>
  <si>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</si>
  <si>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</si>
  <si>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</si>
  <si>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</si>
  <si>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</si>
  <si>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</si>
  <si>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</si>
  <si>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</si>
  <si>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</si>
  <si>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</si>
  <si>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</si>
  <si>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</si>
  <si>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</si>
  <si>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</si>
  <si>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</si>
  <si>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</si>
  <si>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</si>
  <si>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</si>
  <si>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</si>
  <si>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</si>
  <si>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</si>
  <si>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</si>
  <si>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</si>
  <si>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</si>
  <si>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</si>
  <si>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</si>
  <si>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</si>
  <si>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</si>
  <si>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</si>
  <si>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</si>
  <si>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</si>
  <si>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</si>
  <si>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</si>
  <si>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</si>
  <si>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</si>
  <si>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</si>
  <si>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</si>
  <si>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</si>
  <si>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</si>
  <si>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</si>
  <si>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</si>
  <si>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</si>
  <si>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</si>
  <si>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</si>
  <si>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</si>
  <si>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</si>
  <si>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</si>
  <si>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</si>
  <si>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</si>
  <si>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</si>
  <si>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</si>
  <si>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</si>
  <si>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</si>
  <si>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</si>
  <si>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</si>
  <si>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</si>
  <si>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</si>
  <si>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</si>
  <si>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</si>
  <si>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</si>
  <si>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</si>
  <si>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</si>
  <si>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</si>
  <si>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</si>
  <si>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</si>
  <si>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</si>
  <si>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</si>
  <si>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</si>
  <si>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</si>
  <si>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</si>
  <si>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</si>
  <si>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</si>
  <si>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</si>
  <si>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</si>
  <si>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</si>
  <si>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</si>
  <si>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</si>
  <si>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</si>
  <si>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</si>
  <si>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</si>
  <si>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</si>
  <si>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</si>
  <si>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</si>
  <si>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</si>
  <si>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</si>
  <si>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</si>
  <si>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</si>
  <si>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</si>
  <si>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</si>
  <si>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</si>
  <si>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</si>
  <si>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</si>
  <si>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</si>
  <si>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</si>
  <si>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</si>
  <si>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</si>
  <si>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</si>
  <si>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</si>
  <si>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</si>
  <si>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</si>
  <si>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</si>
  <si>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</si>
  <si>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</si>
  <si>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</si>
  <si>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</si>
  <si>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</si>
  <si>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</si>
  <si>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</si>
  <si>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</si>
  <si>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</si>
  <si>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</si>
  <si>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</si>
  <si>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</si>
  <si>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</si>
  <si>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</si>
  <si>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</si>
  <si>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</si>
  <si>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</si>
  <si>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</si>
  <si>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</si>
  <si>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</si>
  <si>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</si>
  <si>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</si>
  <si>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</si>
  <si>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</si>
  <si>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</si>
  <si>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</si>
  <si>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2 02 04025 00 0000 151</t>
  </si>
  <si>
    <t>2 02 04025 04 0000 151</t>
  </si>
  <si>
    <t>2 02 04029 00 0000 151</t>
  </si>
  <si>
    <t>2 02 04029 04 0000 151</t>
  </si>
  <si>
    <t>ВСЕГО ДОХОДОВ: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</si>
  <si>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</si>
  <si>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</si>
  <si>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</si>
  <si>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</si>
  <si>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</si>
  <si>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</si>
  <si>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</si>
  <si>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</si>
  <si>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</si>
  <si>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</si>
  <si>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</si>
  <si>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</si>
  <si>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</si>
  <si>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</si>
  <si>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</si>
  <si>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</si>
  <si>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</si>
  <si>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</si>
  <si>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</si>
  <si>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</si>
  <si>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</si>
  <si>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</si>
  <si>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</si>
  <si>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</si>
  <si>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</si>
  <si>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</si>
  <si>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</si>
  <si>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</si>
  <si>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</si>
  <si>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</si>
  <si>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</si>
  <si>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</si>
  <si>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</si>
  <si>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</si>
  <si>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</si>
  <si>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</si>
  <si>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</si>
  <si>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</si>
  <si>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</si>
  <si>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</si>
  <si>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</si>
  <si>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</si>
  <si>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</si>
  <si>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к постановлению главы города</t>
  </si>
  <si>
    <t>(форма К-1)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</si>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</sst>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18" fillId="0" borderId="0" xfId="53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166" fontId="2" fillId="0" borderId="0" xfId="54" applyNumberFormat="1">
      <alignment/>
      <protection/>
    </xf>
    <xf numFmtId="0" fontId="18" fillId="0" borderId="0" xfId="53" applyFont="1" applyAlignment="1">
      <alignment horizontal="left"/>
      <protection/>
    </xf>
    <xf numFmtId="0" fontId="2" fillId="0" borderId="0" xfId="54" applyAlignment="1">
      <alignment horizontal="right"/>
      <protection/>
    </xf>
    <xf numFmtId="0" fontId="2" fillId="0" borderId="0" xfId="54" applyFont="1" applyAlignment="1">
      <alignment horizontal="left"/>
      <protection/>
    </xf>
    <xf numFmtId="0" fontId="6" fillId="0" borderId="0" xfId="54" applyFont="1" applyAlignment="1">
      <alignment horizontal="center" wrapText="1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workbookViewId="0" topLeftCell="B1">
      <selection activeCell="I3" sqref="I3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4" width="10.28125" style="1" customWidth="1"/>
    <col min="5" max="5" width="10.140625" style="1" customWidth="1"/>
    <col min="6" max="6" width="10.8515625" style="1" hidden="1" customWidth="1"/>
    <col min="7" max="7" width="5.28125" style="1" customWidth="1"/>
    <col min="8" max="9" width="4.140625" style="1" customWidth="1"/>
    <col min="10" max="10" width="9.57421875" style="1" customWidth="1"/>
    <col min="11" max="12" width="4.140625" style="1" customWidth="1"/>
    <col min="13" max="16384" width="9.140625" style="1" customWidth="1"/>
  </cols>
  <sheetData>
    <row r="1" spans="3:4" ht="12.75">
      <c r="C1" s="48" t="s">
        <v>20</v>
      </c>
      <c r="D1" s="49"/>
    </row>
    <row r="2" spans="3:5" ht="12.75">
      <c r="C2" s="50" t="s">
        <v>390</v>
      </c>
      <c r="D2" s="49"/>
      <c r="E2" s="45"/>
    </row>
    <row r="3" spans="3:5" ht="12.75">
      <c r="C3" s="46"/>
      <c r="D3" s="46" t="s">
        <v>28</v>
      </c>
      <c r="E3" s="45"/>
    </row>
    <row r="4" spans="3:5" ht="12.75">
      <c r="C4" s="49"/>
      <c r="D4" s="49"/>
      <c r="E4" s="45" t="s">
        <v>391</v>
      </c>
    </row>
    <row r="5" spans="1:5" ht="37.5" customHeight="1">
      <c r="A5" s="51" t="s">
        <v>47</v>
      </c>
      <c r="B5" s="51"/>
      <c r="C5" s="51"/>
      <c r="D5" s="51"/>
      <c r="E5" s="51"/>
    </row>
    <row r="6" spans="1:5" ht="15">
      <c r="A6" s="2"/>
      <c r="B6" s="2"/>
      <c r="C6" s="2"/>
      <c r="E6" s="46" t="s">
        <v>21</v>
      </c>
    </row>
    <row r="7" spans="1:5" ht="39" customHeight="1">
      <c r="A7" s="3" t="s">
        <v>196</v>
      </c>
      <c r="B7" s="3" t="s">
        <v>59</v>
      </c>
      <c r="C7" s="3" t="s">
        <v>50</v>
      </c>
      <c r="D7" s="3" t="s">
        <v>9</v>
      </c>
      <c r="E7" s="3" t="s">
        <v>2</v>
      </c>
    </row>
    <row r="8" spans="1:5" s="5" customFormat="1" ht="15" customHeight="1">
      <c r="A8" s="4">
        <v>1</v>
      </c>
      <c r="B8" s="4">
        <v>2</v>
      </c>
      <c r="C8" s="39">
        <v>3</v>
      </c>
      <c r="D8" s="39">
        <v>4</v>
      </c>
      <c r="E8" s="39">
        <v>5</v>
      </c>
    </row>
    <row r="9" spans="1:10" ht="12.75">
      <c r="A9" s="6" t="s">
        <v>197</v>
      </c>
      <c r="B9" s="7" t="s">
        <v>198</v>
      </c>
      <c r="C9" s="40">
        <f>C10+C20+C23+C37+C46+C60+C80+C85+C100+C103+C129+C134+C137+C82</f>
        <v>483018.3</v>
      </c>
      <c r="D9" s="40">
        <f>D10+D20+D23+D37+D46+D60+D80+D85+D100+D103+D129+D134+D137+D82</f>
        <v>469078.6</v>
      </c>
      <c r="E9" s="40">
        <f>E10+E20+E23+E37+E46+E60+E80+E85+E100+E103+E129+E134+E137+E82</f>
        <v>468111.6</v>
      </c>
      <c r="F9" s="40">
        <f>F10+F20+F23+F37+F46+F60+F80+F85+F100+F103+F129+F134+F137+F82</f>
        <v>0</v>
      </c>
      <c r="J9" s="47"/>
    </row>
    <row r="10" spans="1:6" ht="12.75">
      <c r="A10" s="8" t="s">
        <v>199</v>
      </c>
      <c r="B10" s="9" t="s">
        <v>200</v>
      </c>
      <c r="C10" s="40">
        <f>C11</f>
        <v>197565.6</v>
      </c>
      <c r="D10" s="40">
        <f>D11</f>
        <v>197565.6</v>
      </c>
      <c r="E10" s="40">
        <f>E11</f>
        <v>213982.80000000002</v>
      </c>
      <c r="F10" s="40">
        <f>F11</f>
        <v>0</v>
      </c>
    </row>
    <row r="11" spans="1:6" ht="12.75">
      <c r="A11" s="6" t="s">
        <v>201</v>
      </c>
      <c r="B11" s="7" t="s">
        <v>202</v>
      </c>
      <c r="C11" s="40">
        <f>C12+C14+C17+C18+C19+C13</f>
        <v>197565.6</v>
      </c>
      <c r="D11" s="40">
        <f>D12+D14+D17+D18+D19+D13</f>
        <v>197565.6</v>
      </c>
      <c r="E11" s="40">
        <f>E12+E14+E17+E18+E19+E13</f>
        <v>213982.80000000002</v>
      </c>
      <c r="F11" s="40">
        <f>F12+F14+F17+F18+F19+F13</f>
        <v>0</v>
      </c>
    </row>
    <row r="12" spans="1:6" ht="38.25">
      <c r="A12" s="10" t="s">
        <v>203</v>
      </c>
      <c r="B12" s="11" t="s">
        <v>204</v>
      </c>
      <c r="C12" s="41">
        <v>0</v>
      </c>
      <c r="D12" s="41">
        <v>0</v>
      </c>
      <c r="E12" s="41">
        <v>1242.7</v>
      </c>
      <c r="F12" s="41"/>
    </row>
    <row r="13" spans="1:6" ht="42.75" customHeight="1" hidden="1">
      <c r="A13" s="10" t="s">
        <v>171</v>
      </c>
      <c r="B13" s="11" t="s">
        <v>172</v>
      </c>
      <c r="C13" s="41"/>
      <c r="D13" s="41"/>
      <c r="E13" s="41">
        <v>0</v>
      </c>
      <c r="F13" s="41"/>
    </row>
    <row r="14" spans="1:6" s="12" customFormat="1" ht="38.25">
      <c r="A14" s="10" t="s">
        <v>205</v>
      </c>
      <c r="B14" s="11" t="s">
        <v>206</v>
      </c>
      <c r="C14" s="41">
        <f>SUM(C15:C16)</f>
        <v>197355</v>
      </c>
      <c r="D14" s="41">
        <f>SUM(D15:D16)</f>
        <v>197355</v>
      </c>
      <c r="E14" s="41">
        <f>SUM(E15:E16)</f>
        <v>212240.5</v>
      </c>
      <c r="F14" s="41">
        <f>SUM(F15:F16)</f>
        <v>0</v>
      </c>
    </row>
    <row r="15" spans="1:6" s="12" customFormat="1" ht="65.25" customHeight="1">
      <c r="A15" s="10" t="s">
        <v>207</v>
      </c>
      <c r="B15" s="11" t="s">
        <v>151</v>
      </c>
      <c r="C15" s="41">
        <v>196058</v>
      </c>
      <c r="D15" s="41">
        <v>196058</v>
      </c>
      <c r="E15" s="41">
        <v>211747.9</v>
      </c>
      <c r="F15" s="41"/>
    </row>
    <row r="16" spans="1:6" s="12" customFormat="1" ht="66.75" customHeight="1">
      <c r="A16" s="10" t="s">
        <v>208</v>
      </c>
      <c r="B16" s="11" t="s">
        <v>152</v>
      </c>
      <c r="C16" s="41">
        <v>1297</v>
      </c>
      <c r="D16" s="41">
        <v>1297</v>
      </c>
      <c r="E16" s="41">
        <v>492.6</v>
      </c>
      <c r="F16" s="41"/>
    </row>
    <row r="17" spans="1:6" ht="25.5">
      <c r="A17" s="10" t="s">
        <v>209</v>
      </c>
      <c r="B17" s="11" t="s">
        <v>210</v>
      </c>
      <c r="C17" s="41">
        <v>153.6</v>
      </c>
      <c r="D17" s="41">
        <v>153.6</v>
      </c>
      <c r="E17" s="41">
        <v>305.4</v>
      </c>
      <c r="F17" s="41"/>
    </row>
    <row r="18" spans="1:6" ht="63.75">
      <c r="A18" s="10" t="s">
        <v>211</v>
      </c>
      <c r="B18" s="11" t="s">
        <v>153</v>
      </c>
      <c r="C18" s="41">
        <v>57</v>
      </c>
      <c r="D18" s="41">
        <v>57</v>
      </c>
      <c r="E18" s="41">
        <v>194.2</v>
      </c>
      <c r="F18" s="41"/>
    </row>
    <row r="19" spans="1:6" ht="76.5" hidden="1">
      <c r="A19" s="10" t="s">
        <v>212</v>
      </c>
      <c r="B19" s="11" t="s">
        <v>154</v>
      </c>
      <c r="C19" s="41"/>
      <c r="D19" s="41"/>
      <c r="E19" s="41"/>
      <c r="F19" s="41"/>
    </row>
    <row r="20" spans="1:6" ht="12.75">
      <c r="A20" s="6" t="s">
        <v>213</v>
      </c>
      <c r="B20" s="9" t="s">
        <v>214</v>
      </c>
      <c r="C20" s="40">
        <f>C21+C22</f>
        <v>15965</v>
      </c>
      <c r="D20" s="40">
        <f>D21+D22</f>
        <v>15965</v>
      </c>
      <c r="E20" s="40">
        <f>E21+E22</f>
        <v>15947.8</v>
      </c>
      <c r="F20" s="40">
        <f>F21+F22</f>
        <v>0</v>
      </c>
    </row>
    <row r="21" spans="1:6" s="15" customFormat="1" ht="15.75" customHeight="1">
      <c r="A21" s="13" t="s">
        <v>215</v>
      </c>
      <c r="B21" s="14" t="s">
        <v>216</v>
      </c>
      <c r="C21" s="42">
        <v>15965</v>
      </c>
      <c r="D21" s="42">
        <v>15965</v>
      </c>
      <c r="E21" s="42">
        <v>15947.8</v>
      </c>
      <c r="F21" s="42"/>
    </row>
    <row r="22" spans="1:6" s="15" customFormat="1" ht="15.75" customHeight="1" hidden="1">
      <c r="A22" s="13" t="s">
        <v>27</v>
      </c>
      <c r="B22" s="14" t="s">
        <v>31</v>
      </c>
      <c r="C22" s="42"/>
      <c r="D22" s="42"/>
      <c r="E22" s="42"/>
      <c r="F22" s="42"/>
    </row>
    <row r="23" spans="1:6" ht="12.75">
      <c r="A23" s="6" t="s">
        <v>217</v>
      </c>
      <c r="B23" s="9" t="s">
        <v>218</v>
      </c>
      <c r="C23" s="40">
        <f>C24+C32+C29+C26</f>
        <v>211876</v>
      </c>
      <c r="D23" s="40">
        <f>D24+D32+D29+D26</f>
        <v>213776</v>
      </c>
      <c r="E23" s="40">
        <f>E24+E32+E29+E26</f>
        <v>213131.30000000002</v>
      </c>
      <c r="F23" s="40">
        <f>F24+F32+F29+F26</f>
        <v>0</v>
      </c>
    </row>
    <row r="24" spans="1:6" s="15" customFormat="1" ht="12.75">
      <c r="A24" s="13" t="s">
        <v>219</v>
      </c>
      <c r="B24" s="14" t="s">
        <v>220</v>
      </c>
      <c r="C24" s="42">
        <f>C25</f>
        <v>1060</v>
      </c>
      <c r="D24" s="42">
        <f>D25</f>
        <v>1060</v>
      </c>
      <c r="E24" s="42">
        <f>E25</f>
        <v>1679.1</v>
      </c>
      <c r="F24" s="42">
        <f>F25</f>
        <v>0</v>
      </c>
    </row>
    <row r="25" spans="1:6" ht="28.5" customHeight="1">
      <c r="A25" s="10" t="s">
        <v>221</v>
      </c>
      <c r="B25" s="11" t="s">
        <v>222</v>
      </c>
      <c r="C25" s="41">
        <v>1060</v>
      </c>
      <c r="D25" s="41">
        <v>1060</v>
      </c>
      <c r="E25" s="41">
        <v>1679.1</v>
      </c>
      <c r="F25" s="41"/>
    </row>
    <row r="26" spans="1:6" ht="12.75">
      <c r="A26" s="17" t="s">
        <v>177</v>
      </c>
      <c r="B26" s="18" t="s">
        <v>178</v>
      </c>
      <c r="C26" s="43">
        <f>C27+C28</f>
        <v>81645</v>
      </c>
      <c r="D26" s="43">
        <f>D27+D28</f>
        <v>81645</v>
      </c>
      <c r="E26" s="43">
        <f>E27+E28</f>
        <v>85126.1</v>
      </c>
      <c r="F26" s="43">
        <f>F27+F28</f>
        <v>0</v>
      </c>
    </row>
    <row r="27" spans="1:6" ht="25.5">
      <c r="A27" s="10" t="s">
        <v>179</v>
      </c>
      <c r="B27" s="11" t="s">
        <v>195</v>
      </c>
      <c r="C27" s="41">
        <v>81645</v>
      </c>
      <c r="D27" s="41">
        <v>81645</v>
      </c>
      <c r="E27" s="41">
        <v>85125.8</v>
      </c>
      <c r="F27" s="41"/>
    </row>
    <row r="28" spans="1:6" ht="25.5">
      <c r="A28" s="10" t="s">
        <v>180</v>
      </c>
      <c r="B28" s="11" t="s">
        <v>181</v>
      </c>
      <c r="C28" s="41">
        <v>0</v>
      </c>
      <c r="D28" s="41">
        <v>0</v>
      </c>
      <c r="E28" s="41">
        <v>0.3</v>
      </c>
      <c r="F28" s="41"/>
    </row>
    <row r="29" spans="1:6" ht="12.75">
      <c r="A29" s="17" t="s">
        <v>182</v>
      </c>
      <c r="B29" s="18" t="s">
        <v>183</v>
      </c>
      <c r="C29" s="43">
        <f>C30+C31</f>
        <v>26436</v>
      </c>
      <c r="D29" s="43">
        <f>D30+D31</f>
        <v>28336</v>
      </c>
      <c r="E29" s="43">
        <f>E30+E31</f>
        <v>28920.4</v>
      </c>
      <c r="F29" s="43">
        <f>F30+F31</f>
        <v>0</v>
      </c>
    </row>
    <row r="30" spans="1:6" ht="12.75">
      <c r="A30" s="10" t="s">
        <v>184</v>
      </c>
      <c r="B30" s="11" t="s">
        <v>185</v>
      </c>
      <c r="C30" s="41">
        <v>4855</v>
      </c>
      <c r="D30" s="41">
        <v>4855</v>
      </c>
      <c r="E30" s="41">
        <v>4440.4</v>
      </c>
      <c r="F30" s="41"/>
    </row>
    <row r="31" spans="1:6" s="15" customFormat="1" ht="12.75">
      <c r="A31" s="10" t="s">
        <v>186</v>
      </c>
      <c r="B31" s="11" t="s">
        <v>187</v>
      </c>
      <c r="C31" s="37">
        <v>21581</v>
      </c>
      <c r="D31" s="37">
        <v>23481</v>
      </c>
      <c r="E31" s="37">
        <v>24480</v>
      </c>
      <c r="F31" s="37"/>
    </row>
    <row r="32" spans="1:6" s="15" customFormat="1" ht="12.75">
      <c r="A32" s="17" t="s">
        <v>223</v>
      </c>
      <c r="B32" s="18" t="s">
        <v>224</v>
      </c>
      <c r="C32" s="42">
        <f>C33+C35</f>
        <v>102735</v>
      </c>
      <c r="D32" s="42">
        <f>D33+D35</f>
        <v>102735</v>
      </c>
      <c r="E32" s="42">
        <f>E33+E35</f>
        <v>97405.7</v>
      </c>
      <c r="F32" s="42">
        <f>F33+F35</f>
        <v>0</v>
      </c>
    </row>
    <row r="33" spans="1:6" ht="29.25" customHeight="1">
      <c r="A33" s="10" t="s">
        <v>225</v>
      </c>
      <c r="B33" s="11" t="s">
        <v>226</v>
      </c>
      <c r="C33" s="41">
        <f>C34</f>
        <v>1562</v>
      </c>
      <c r="D33" s="41">
        <f>D34</f>
        <v>1562</v>
      </c>
      <c r="E33" s="41">
        <f>E34</f>
        <v>815.5</v>
      </c>
      <c r="F33" s="41">
        <f>F34</f>
        <v>0</v>
      </c>
    </row>
    <row r="34" spans="1:6" ht="51">
      <c r="A34" s="10" t="s">
        <v>227</v>
      </c>
      <c r="B34" s="11" t="s">
        <v>228</v>
      </c>
      <c r="C34" s="41">
        <v>1562</v>
      </c>
      <c r="D34" s="41">
        <v>1562</v>
      </c>
      <c r="E34" s="41">
        <v>815.5</v>
      </c>
      <c r="F34" s="41"/>
    </row>
    <row r="35" spans="1:6" ht="28.5" customHeight="1">
      <c r="A35" s="10" t="s">
        <v>229</v>
      </c>
      <c r="B35" s="11" t="s">
        <v>230</v>
      </c>
      <c r="C35" s="41">
        <f>C36</f>
        <v>101173</v>
      </c>
      <c r="D35" s="41">
        <f>D36</f>
        <v>101173</v>
      </c>
      <c r="E35" s="41">
        <f>E36</f>
        <v>96590.2</v>
      </c>
      <c r="F35" s="41">
        <f>F36</f>
        <v>0</v>
      </c>
    </row>
    <row r="36" spans="1:6" ht="51">
      <c r="A36" s="10" t="s">
        <v>231</v>
      </c>
      <c r="B36" s="11" t="s">
        <v>232</v>
      </c>
      <c r="C36" s="41">
        <v>101173</v>
      </c>
      <c r="D36" s="41">
        <v>101173</v>
      </c>
      <c r="E36" s="41">
        <v>96590.2</v>
      </c>
      <c r="F36" s="41"/>
    </row>
    <row r="37" spans="1:6" ht="12.75">
      <c r="A37" s="6" t="s">
        <v>233</v>
      </c>
      <c r="B37" s="9" t="s">
        <v>234</v>
      </c>
      <c r="C37" s="40">
        <f>C38+C40</f>
        <v>3179</v>
      </c>
      <c r="D37" s="40">
        <f>D38+D40</f>
        <v>5603</v>
      </c>
      <c r="E37" s="40">
        <f>E38+E40</f>
        <v>5801.8</v>
      </c>
      <c r="F37" s="40">
        <f>F38+F40</f>
        <v>0</v>
      </c>
    </row>
    <row r="38" spans="1:6" ht="27.75" customHeight="1">
      <c r="A38" s="13" t="s">
        <v>235</v>
      </c>
      <c r="B38" s="16" t="s">
        <v>236</v>
      </c>
      <c r="C38" s="43">
        <f>C39</f>
        <v>1500</v>
      </c>
      <c r="D38" s="43">
        <f>D39</f>
        <v>1800</v>
      </c>
      <c r="E38" s="43">
        <f>E39</f>
        <v>1927.9</v>
      </c>
      <c r="F38" s="43">
        <f>F39</f>
        <v>0</v>
      </c>
    </row>
    <row r="39" spans="1:6" ht="41.25" customHeight="1">
      <c r="A39" s="10" t="s">
        <v>237</v>
      </c>
      <c r="B39" s="11" t="s">
        <v>238</v>
      </c>
      <c r="C39" s="41">
        <v>1500</v>
      </c>
      <c r="D39" s="41">
        <v>1800</v>
      </c>
      <c r="E39" s="41">
        <v>1927.9</v>
      </c>
      <c r="F39" s="41"/>
    </row>
    <row r="40" spans="1:6" s="15" customFormat="1" ht="30" customHeight="1">
      <c r="A40" s="13" t="s">
        <v>239</v>
      </c>
      <c r="B40" s="14" t="s">
        <v>240</v>
      </c>
      <c r="C40" s="42">
        <f>C42+C43+C44+C41</f>
        <v>1679</v>
      </c>
      <c r="D40" s="42">
        <f>D42+D43+D44+D41</f>
        <v>3803</v>
      </c>
      <c r="E40" s="42">
        <f>E42+E43+E44+E41</f>
        <v>3873.9</v>
      </c>
      <c r="F40" s="42">
        <f>F42+F43+F44+F41</f>
        <v>0</v>
      </c>
    </row>
    <row r="41" spans="1:6" s="15" customFormat="1" ht="57.75" customHeight="1" hidden="1">
      <c r="A41" s="10" t="s">
        <v>29</v>
      </c>
      <c r="B41" s="11" t="s">
        <v>32</v>
      </c>
      <c r="C41" s="42">
        <v>0</v>
      </c>
      <c r="D41" s="42">
        <v>0</v>
      </c>
      <c r="E41" s="42">
        <v>0</v>
      </c>
      <c r="F41" s="42">
        <v>0</v>
      </c>
    </row>
    <row r="42" spans="1:6" ht="65.25" customHeight="1">
      <c r="A42" s="10" t="s">
        <v>241</v>
      </c>
      <c r="B42" s="11" t="s">
        <v>155</v>
      </c>
      <c r="C42" s="41">
        <v>1660</v>
      </c>
      <c r="D42" s="41">
        <v>3742</v>
      </c>
      <c r="E42" s="41">
        <v>3786.9</v>
      </c>
      <c r="F42" s="41"/>
    </row>
    <row r="43" spans="1:6" ht="25.5">
      <c r="A43" s="10" t="s">
        <v>242</v>
      </c>
      <c r="B43" s="11" t="s">
        <v>243</v>
      </c>
      <c r="C43" s="41">
        <v>9</v>
      </c>
      <c r="D43" s="41">
        <v>36</v>
      </c>
      <c r="E43" s="41">
        <v>49.5</v>
      </c>
      <c r="F43" s="41"/>
    </row>
    <row r="44" spans="1:6" ht="42.75" customHeight="1">
      <c r="A44" s="10" t="s">
        <v>188</v>
      </c>
      <c r="B44" s="11" t="s">
        <v>189</v>
      </c>
      <c r="C44" s="41">
        <f>C45</f>
        <v>10</v>
      </c>
      <c r="D44" s="41">
        <f>D45</f>
        <v>25</v>
      </c>
      <c r="E44" s="41">
        <f>E45</f>
        <v>37.5</v>
      </c>
      <c r="F44" s="41">
        <f>F45</f>
        <v>0</v>
      </c>
    </row>
    <row r="45" spans="1:6" ht="51">
      <c r="A45" s="10" t="s">
        <v>190</v>
      </c>
      <c r="B45" s="11" t="s">
        <v>191</v>
      </c>
      <c r="C45" s="41">
        <v>10</v>
      </c>
      <c r="D45" s="41">
        <v>25</v>
      </c>
      <c r="E45" s="41">
        <v>37.5</v>
      </c>
      <c r="F45" s="41"/>
    </row>
    <row r="46" spans="1:6" ht="25.5">
      <c r="A46" s="6" t="s">
        <v>244</v>
      </c>
      <c r="B46" s="9" t="s">
        <v>245</v>
      </c>
      <c r="C46" s="40">
        <f>C47+C49+C53</f>
        <v>0</v>
      </c>
      <c r="D46" s="40">
        <f>D47+D49+D53</f>
        <v>0</v>
      </c>
      <c r="E46" s="40">
        <f>E47+E49+E53</f>
        <v>15.4</v>
      </c>
      <c r="F46" s="40">
        <f>F47+F49+F53</f>
        <v>0</v>
      </c>
    </row>
    <row r="47" spans="1:6" ht="25.5" hidden="1">
      <c r="A47" s="17" t="s">
        <v>246</v>
      </c>
      <c r="B47" s="18" t="s">
        <v>247</v>
      </c>
      <c r="C47" s="43"/>
      <c r="D47" s="43"/>
      <c r="E47" s="43"/>
      <c r="F47" s="43"/>
    </row>
    <row r="48" spans="1:6" ht="38.25" hidden="1">
      <c r="A48" s="17" t="s">
        <v>248</v>
      </c>
      <c r="B48" s="19" t="s">
        <v>249</v>
      </c>
      <c r="C48" s="43"/>
      <c r="D48" s="43"/>
      <c r="E48" s="43"/>
      <c r="F48" s="43"/>
    </row>
    <row r="49" spans="1:6" ht="12.75">
      <c r="A49" s="13" t="s">
        <v>250</v>
      </c>
      <c r="B49" s="14" t="s">
        <v>251</v>
      </c>
      <c r="C49" s="42">
        <f>C50+C51</f>
        <v>0</v>
      </c>
      <c r="D49" s="42">
        <f>D50+D51</f>
        <v>0</v>
      </c>
      <c r="E49" s="42">
        <f>E50+E51</f>
        <v>15.1</v>
      </c>
      <c r="F49" s="42">
        <f>F50+F51</f>
        <v>0</v>
      </c>
    </row>
    <row r="50" spans="1:6" ht="12.75" hidden="1">
      <c r="A50" s="10" t="s">
        <v>252</v>
      </c>
      <c r="B50" s="11" t="s">
        <v>253</v>
      </c>
      <c r="C50" s="41"/>
      <c r="D50" s="41"/>
      <c r="E50" s="41"/>
      <c r="F50" s="41"/>
    </row>
    <row r="51" spans="1:6" ht="17.25" customHeight="1">
      <c r="A51" s="10" t="s">
        <v>254</v>
      </c>
      <c r="B51" s="11" t="s">
        <v>255</v>
      </c>
      <c r="C51" s="41">
        <f>C52</f>
        <v>0</v>
      </c>
      <c r="D51" s="41">
        <f>D52</f>
        <v>0</v>
      </c>
      <c r="E51" s="41">
        <f>E52</f>
        <v>15.1</v>
      </c>
      <c r="F51" s="41">
        <f>F52</f>
        <v>0</v>
      </c>
    </row>
    <row r="52" spans="1:6" ht="30.75" customHeight="1">
      <c r="A52" s="10" t="s">
        <v>256</v>
      </c>
      <c r="B52" s="11" t="s">
        <v>257</v>
      </c>
      <c r="C52" s="41">
        <v>0</v>
      </c>
      <c r="D52" s="41">
        <v>0</v>
      </c>
      <c r="E52" s="41">
        <v>15.1</v>
      </c>
      <c r="F52" s="41"/>
    </row>
    <row r="53" spans="1:6" ht="12.75">
      <c r="A53" s="13" t="s">
        <v>258</v>
      </c>
      <c r="B53" s="14" t="s">
        <v>259</v>
      </c>
      <c r="C53" s="42">
        <f>C54+C56+C58</f>
        <v>0</v>
      </c>
      <c r="D53" s="42">
        <f>D54+D56+D58</f>
        <v>0</v>
      </c>
      <c r="E53" s="42">
        <f>E54+E56+E58</f>
        <v>0.3</v>
      </c>
      <c r="F53" s="42">
        <f>F54+F56+F58</f>
        <v>0</v>
      </c>
    </row>
    <row r="54" spans="1:6" ht="12.75" hidden="1">
      <c r="A54" s="10" t="s">
        <v>260</v>
      </c>
      <c r="B54" s="11" t="s">
        <v>261</v>
      </c>
      <c r="C54" s="41">
        <f>C55</f>
        <v>0</v>
      </c>
      <c r="D54" s="41">
        <f>D55</f>
        <v>0</v>
      </c>
      <c r="E54" s="41">
        <f>E55</f>
        <v>0</v>
      </c>
      <c r="F54" s="41">
        <f>F55</f>
        <v>0</v>
      </c>
    </row>
    <row r="55" spans="1:6" ht="12.75" hidden="1">
      <c r="A55" s="10" t="s">
        <v>262</v>
      </c>
      <c r="B55" s="11" t="s">
        <v>263</v>
      </c>
      <c r="C55" s="41"/>
      <c r="D55" s="41"/>
      <c r="E55" s="41"/>
      <c r="F55" s="41"/>
    </row>
    <row r="56" spans="1:6" ht="42.75" customHeight="1">
      <c r="A56" s="10" t="s">
        <v>264</v>
      </c>
      <c r="B56" s="11" t="s">
        <v>265</v>
      </c>
      <c r="C56" s="41">
        <f>C57</f>
        <v>0</v>
      </c>
      <c r="D56" s="41">
        <f>D57</f>
        <v>0</v>
      </c>
      <c r="E56" s="41">
        <f>E57</f>
        <v>0.3</v>
      </c>
      <c r="F56" s="41">
        <f>F57</f>
        <v>0</v>
      </c>
    </row>
    <row r="57" spans="1:6" ht="40.5" customHeight="1">
      <c r="A57" s="10" t="s">
        <v>266</v>
      </c>
      <c r="B57" s="11" t="s">
        <v>267</v>
      </c>
      <c r="C57" s="41">
        <v>0</v>
      </c>
      <c r="D57" s="41">
        <v>0</v>
      </c>
      <c r="E57" s="41">
        <v>0.3</v>
      </c>
      <c r="F57" s="41"/>
    </row>
    <row r="58" spans="1:6" ht="12.75" hidden="1">
      <c r="A58" s="10" t="s">
        <v>268</v>
      </c>
      <c r="B58" s="11" t="s">
        <v>269</v>
      </c>
      <c r="C58" s="41">
        <f>C59</f>
        <v>0</v>
      </c>
      <c r="D58" s="41">
        <f>D59</f>
        <v>0</v>
      </c>
      <c r="E58" s="41">
        <f>E59</f>
        <v>0</v>
      </c>
      <c r="F58" s="41">
        <f>F59</f>
        <v>0</v>
      </c>
    </row>
    <row r="59" spans="1:6" ht="25.5" hidden="1">
      <c r="A59" s="10" t="s">
        <v>270</v>
      </c>
      <c r="B59" s="11" t="s">
        <v>271</v>
      </c>
      <c r="C59" s="41"/>
      <c r="D59" s="41"/>
      <c r="E59" s="41"/>
      <c r="F59" s="41"/>
    </row>
    <row r="60" spans="1:6" ht="25.5">
      <c r="A60" s="6" t="s">
        <v>272</v>
      </c>
      <c r="B60" s="9" t="s">
        <v>273</v>
      </c>
      <c r="C60" s="40">
        <f>C61+C63+C70+C73+C75</f>
        <v>44354</v>
      </c>
      <c r="D60" s="40">
        <f>D61+D63+D70+D73+D75</f>
        <v>50210.9</v>
      </c>
      <c r="E60" s="40">
        <f>E61+E63+E70+E73+E75</f>
        <v>62166.899999999994</v>
      </c>
      <c r="F60" s="40">
        <f>F61+F63+F70+F73+F75</f>
        <v>0</v>
      </c>
    </row>
    <row r="61" spans="1:6" s="20" customFormat="1" ht="25.5" hidden="1">
      <c r="A61" s="6" t="s">
        <v>274</v>
      </c>
      <c r="B61" s="7" t="s">
        <v>275</v>
      </c>
      <c r="C61" s="40">
        <f>C62</f>
        <v>0</v>
      </c>
      <c r="D61" s="40">
        <f>D62</f>
        <v>0</v>
      </c>
      <c r="E61" s="40">
        <f>E62</f>
        <v>0</v>
      </c>
      <c r="F61" s="40">
        <f>F62</f>
        <v>0</v>
      </c>
    </row>
    <row r="62" spans="1:6" ht="25.5" hidden="1">
      <c r="A62" s="10" t="s">
        <v>276</v>
      </c>
      <c r="B62" s="11" t="s">
        <v>277</v>
      </c>
      <c r="C62" s="41"/>
      <c r="D62" s="41"/>
      <c r="E62" s="41"/>
      <c r="F62" s="41"/>
    </row>
    <row r="63" spans="1:6" s="20" customFormat="1" ht="63.75">
      <c r="A63" s="6" t="s">
        <v>278</v>
      </c>
      <c r="B63" s="7" t="s">
        <v>156</v>
      </c>
      <c r="C63" s="40">
        <f>C64+C66+C68</f>
        <v>43293.9</v>
      </c>
      <c r="D63" s="40">
        <f>D64+D66+D68</f>
        <v>49150.8</v>
      </c>
      <c r="E63" s="40">
        <f>E64+E66+E68</f>
        <v>61804.399999999994</v>
      </c>
      <c r="F63" s="40">
        <f>F64+F66+F68</f>
        <v>0</v>
      </c>
    </row>
    <row r="64" spans="1:6" s="15" customFormat="1" ht="51">
      <c r="A64" s="13" t="s">
        <v>279</v>
      </c>
      <c r="B64" s="14" t="s">
        <v>280</v>
      </c>
      <c r="C64" s="42">
        <f>C65</f>
        <v>22259</v>
      </c>
      <c r="D64" s="42">
        <f>D65</f>
        <v>22259</v>
      </c>
      <c r="E64" s="42">
        <f>E65</f>
        <v>34059.2</v>
      </c>
      <c r="F64" s="42">
        <f>F65</f>
        <v>0</v>
      </c>
    </row>
    <row r="65" spans="1:6" s="15" customFormat="1" ht="51">
      <c r="A65" s="10" t="s">
        <v>281</v>
      </c>
      <c r="B65" s="11" t="s">
        <v>157</v>
      </c>
      <c r="C65" s="37">
        <v>22259</v>
      </c>
      <c r="D65" s="37">
        <v>22259</v>
      </c>
      <c r="E65" s="37">
        <v>34059.2</v>
      </c>
      <c r="F65" s="37"/>
    </row>
    <row r="66" spans="1:6" s="15" customFormat="1" ht="57" customHeight="1">
      <c r="A66" s="17" t="s">
        <v>282</v>
      </c>
      <c r="B66" s="18" t="s">
        <v>158</v>
      </c>
      <c r="C66" s="42">
        <f>C67</f>
        <v>1858</v>
      </c>
      <c r="D66" s="42">
        <f>D67</f>
        <v>1858</v>
      </c>
      <c r="E66" s="42">
        <f>E67</f>
        <v>3591</v>
      </c>
      <c r="F66" s="42">
        <f>F67</f>
        <v>0</v>
      </c>
    </row>
    <row r="67" spans="1:6" ht="57" customHeight="1">
      <c r="A67" s="10" t="s">
        <v>283</v>
      </c>
      <c r="B67" s="11" t="s">
        <v>284</v>
      </c>
      <c r="C67" s="41">
        <v>1858</v>
      </c>
      <c r="D67" s="41">
        <v>1858</v>
      </c>
      <c r="E67" s="41">
        <v>3591</v>
      </c>
      <c r="F67" s="41"/>
    </row>
    <row r="68" spans="1:6" s="15" customFormat="1" ht="56.25" customHeight="1">
      <c r="A68" s="13" t="s">
        <v>285</v>
      </c>
      <c r="B68" s="14" t="s">
        <v>286</v>
      </c>
      <c r="C68" s="42">
        <f>C69</f>
        <v>19176.9</v>
      </c>
      <c r="D68" s="42">
        <f>D69</f>
        <v>25033.8</v>
      </c>
      <c r="E68" s="42">
        <f>E69</f>
        <v>24154.2</v>
      </c>
      <c r="F68" s="42">
        <f>F69</f>
        <v>0</v>
      </c>
    </row>
    <row r="69" spans="1:6" ht="51">
      <c r="A69" s="10" t="s">
        <v>287</v>
      </c>
      <c r="B69" s="11" t="s">
        <v>288</v>
      </c>
      <c r="C69" s="41">
        <v>19176.9</v>
      </c>
      <c r="D69" s="41">
        <v>25033.8</v>
      </c>
      <c r="E69" s="41">
        <v>24154.2</v>
      </c>
      <c r="F69" s="41"/>
    </row>
    <row r="70" spans="1:6" s="20" customFormat="1" ht="12.75" hidden="1">
      <c r="A70" s="21" t="s">
        <v>289</v>
      </c>
      <c r="B70" s="7" t="s">
        <v>290</v>
      </c>
      <c r="C70" s="40">
        <f aca="true" t="shared" si="0" ref="C70:F71">C71</f>
        <v>0</v>
      </c>
      <c r="D70" s="40">
        <f t="shared" si="0"/>
        <v>0</v>
      </c>
      <c r="E70" s="40">
        <f t="shared" si="0"/>
        <v>0</v>
      </c>
      <c r="F70" s="40">
        <f t="shared" si="0"/>
        <v>0</v>
      </c>
    </row>
    <row r="71" spans="1:6" s="15" customFormat="1" ht="38.25" hidden="1">
      <c r="A71" s="22" t="s">
        <v>291</v>
      </c>
      <c r="B71" s="14" t="s">
        <v>292</v>
      </c>
      <c r="C71" s="42">
        <f t="shared" si="0"/>
        <v>0</v>
      </c>
      <c r="D71" s="42">
        <f t="shared" si="0"/>
        <v>0</v>
      </c>
      <c r="E71" s="42">
        <f t="shared" si="0"/>
        <v>0</v>
      </c>
      <c r="F71" s="42">
        <f t="shared" si="0"/>
        <v>0</v>
      </c>
    </row>
    <row r="72" spans="1:6" ht="38.25" hidden="1">
      <c r="A72" s="23" t="s">
        <v>293</v>
      </c>
      <c r="B72" s="11" t="s">
        <v>294</v>
      </c>
      <c r="C72" s="41"/>
      <c r="D72" s="41"/>
      <c r="E72" s="41"/>
      <c r="F72" s="41"/>
    </row>
    <row r="73" spans="1:6" ht="63.75" hidden="1">
      <c r="A73" s="21" t="s">
        <v>295</v>
      </c>
      <c r="B73" s="24" t="s">
        <v>159</v>
      </c>
      <c r="C73" s="41">
        <f>C74</f>
        <v>0</v>
      </c>
      <c r="D73" s="41">
        <f>D74</f>
        <v>0</v>
      </c>
      <c r="E73" s="41">
        <f>E74</f>
        <v>0</v>
      </c>
      <c r="F73" s="41">
        <f>F74</f>
        <v>0</v>
      </c>
    </row>
    <row r="74" spans="1:6" ht="63.75" hidden="1">
      <c r="A74" s="25" t="s">
        <v>296</v>
      </c>
      <c r="B74" s="11" t="s">
        <v>160</v>
      </c>
      <c r="C74" s="41">
        <v>0</v>
      </c>
      <c r="D74" s="41">
        <v>0</v>
      </c>
      <c r="E74" s="41">
        <v>0</v>
      </c>
      <c r="F74" s="41">
        <v>0</v>
      </c>
    </row>
    <row r="75" spans="1:6" s="20" customFormat="1" ht="57.75" customHeight="1">
      <c r="A75" s="6" t="s">
        <v>297</v>
      </c>
      <c r="B75" s="24" t="s">
        <v>298</v>
      </c>
      <c r="C75" s="40">
        <f>C78+C76</f>
        <v>1060.1</v>
      </c>
      <c r="D75" s="40">
        <f>D78+D76</f>
        <v>1060.1</v>
      </c>
      <c r="E75" s="40">
        <f>E78+E76</f>
        <v>362.5</v>
      </c>
      <c r="F75" s="40">
        <f>F78+F76</f>
        <v>0</v>
      </c>
    </row>
    <row r="76" spans="1:6" s="15" customFormat="1" ht="33.75" customHeight="1">
      <c r="A76" s="13" t="s">
        <v>60</v>
      </c>
      <c r="B76" s="18" t="s">
        <v>61</v>
      </c>
      <c r="C76" s="42">
        <f>C77</f>
        <v>30</v>
      </c>
      <c r="D76" s="42">
        <f>D77</f>
        <v>30</v>
      </c>
      <c r="E76" s="42">
        <f>E77</f>
        <v>4</v>
      </c>
      <c r="F76" s="42">
        <f>F77</f>
        <v>0</v>
      </c>
    </row>
    <row r="77" spans="1:6" s="12" customFormat="1" ht="32.25" customHeight="1">
      <c r="A77" s="10" t="s">
        <v>62</v>
      </c>
      <c r="B77" s="19" t="s">
        <v>63</v>
      </c>
      <c r="C77" s="41">
        <v>30</v>
      </c>
      <c r="D77" s="41">
        <v>30</v>
      </c>
      <c r="E77" s="41">
        <v>4</v>
      </c>
      <c r="F77" s="41"/>
    </row>
    <row r="78" spans="1:6" ht="63.75">
      <c r="A78" s="26" t="s">
        <v>299</v>
      </c>
      <c r="B78" s="18" t="s">
        <v>300</v>
      </c>
      <c r="C78" s="43">
        <f>C79</f>
        <v>1030.1</v>
      </c>
      <c r="D78" s="43">
        <f>D79</f>
        <v>1030.1</v>
      </c>
      <c r="E78" s="43">
        <f>E79</f>
        <v>358.5</v>
      </c>
      <c r="F78" s="43">
        <f>F79</f>
        <v>0</v>
      </c>
    </row>
    <row r="79" spans="1:6" s="38" customFormat="1" ht="51">
      <c r="A79" s="35" t="s">
        <v>301</v>
      </c>
      <c r="B79" s="36" t="s">
        <v>302</v>
      </c>
      <c r="C79" s="37">
        <v>1030.1</v>
      </c>
      <c r="D79" s="37">
        <v>1030.1</v>
      </c>
      <c r="E79" s="37">
        <v>358.5</v>
      </c>
      <c r="F79" s="37"/>
    </row>
    <row r="80" spans="1:6" ht="12.75">
      <c r="A80" s="6" t="s">
        <v>303</v>
      </c>
      <c r="B80" s="9" t="s">
        <v>304</v>
      </c>
      <c r="C80" s="40">
        <f>C81</f>
        <v>2331</v>
      </c>
      <c r="D80" s="40">
        <f>D81</f>
        <v>2331</v>
      </c>
      <c r="E80" s="40">
        <f>E81</f>
        <v>1830.1</v>
      </c>
      <c r="F80" s="40">
        <f>F81</f>
        <v>0</v>
      </c>
    </row>
    <row r="81" spans="1:6" ht="12.75">
      <c r="A81" s="10" t="s">
        <v>305</v>
      </c>
      <c r="B81" s="11" t="s">
        <v>306</v>
      </c>
      <c r="C81" s="41">
        <v>2331</v>
      </c>
      <c r="D81" s="41">
        <v>2331</v>
      </c>
      <c r="E81" s="41">
        <v>1830.1</v>
      </c>
      <c r="F81" s="41"/>
    </row>
    <row r="82" spans="1:6" s="20" customFormat="1" ht="25.5">
      <c r="A82" s="6" t="s">
        <v>10</v>
      </c>
      <c r="B82" s="7" t="s">
        <v>11</v>
      </c>
      <c r="C82" s="40">
        <f aca="true" t="shared" si="1" ref="C82:F83">C83</f>
        <v>0</v>
      </c>
      <c r="D82" s="40">
        <f t="shared" si="1"/>
        <v>759.8</v>
      </c>
      <c r="E82" s="40">
        <f t="shared" si="1"/>
        <v>1748.8</v>
      </c>
      <c r="F82" s="40">
        <f t="shared" si="1"/>
        <v>0</v>
      </c>
    </row>
    <row r="83" spans="1:6" s="15" customFormat="1" ht="25.5">
      <c r="A83" s="17" t="s">
        <v>13</v>
      </c>
      <c r="B83" s="18" t="s">
        <v>14</v>
      </c>
      <c r="C83" s="42">
        <f t="shared" si="1"/>
        <v>0</v>
      </c>
      <c r="D83" s="42">
        <f t="shared" si="1"/>
        <v>759.8</v>
      </c>
      <c r="E83" s="42">
        <f t="shared" si="1"/>
        <v>1748.8</v>
      </c>
      <c r="F83" s="42">
        <f t="shared" si="1"/>
        <v>0</v>
      </c>
    </row>
    <row r="84" spans="1:6" ht="30" customHeight="1">
      <c r="A84" s="10" t="s">
        <v>12</v>
      </c>
      <c r="B84" s="11" t="s">
        <v>15</v>
      </c>
      <c r="C84" s="41">
        <v>0</v>
      </c>
      <c r="D84" s="41">
        <v>759.8</v>
      </c>
      <c r="E84" s="41">
        <v>1748.8</v>
      </c>
      <c r="F84" s="41"/>
    </row>
    <row r="85" spans="1:6" ht="25.5">
      <c r="A85" s="6" t="s">
        <v>307</v>
      </c>
      <c r="B85" s="9" t="s">
        <v>308</v>
      </c>
      <c r="C85" s="40">
        <f>C86+C88+C95</f>
        <v>5733.5</v>
      </c>
      <c r="D85" s="40">
        <f>D86+D88+D95</f>
        <v>7733.5</v>
      </c>
      <c r="E85" s="40">
        <f>E86+E88+E95</f>
        <v>6177.700000000001</v>
      </c>
      <c r="F85" s="40">
        <f>F86+F88+F95</f>
        <v>0</v>
      </c>
    </row>
    <row r="86" spans="1:6" s="15" customFormat="1" ht="12.75" hidden="1">
      <c r="A86" s="27" t="s">
        <v>309</v>
      </c>
      <c r="B86" s="16" t="s">
        <v>310</v>
      </c>
      <c r="C86" s="42">
        <f>C87</f>
        <v>0</v>
      </c>
      <c r="D86" s="42">
        <f>D87</f>
        <v>0</v>
      </c>
      <c r="E86" s="42">
        <f>E87</f>
        <v>0</v>
      </c>
      <c r="F86" s="42">
        <f>F87</f>
        <v>0</v>
      </c>
    </row>
    <row r="87" spans="1:6" ht="25.5" hidden="1">
      <c r="A87" s="25" t="s">
        <v>311</v>
      </c>
      <c r="B87" s="28" t="s">
        <v>312</v>
      </c>
      <c r="C87" s="41"/>
      <c r="D87" s="41"/>
      <c r="E87" s="41"/>
      <c r="F87" s="41"/>
    </row>
    <row r="88" spans="1:6" s="15" customFormat="1" ht="51">
      <c r="A88" s="27" t="s">
        <v>313</v>
      </c>
      <c r="B88" s="16" t="s">
        <v>314</v>
      </c>
      <c r="C88" s="42">
        <f>C89+C92</f>
        <v>5033.5</v>
      </c>
      <c r="D88" s="42">
        <f>D89+D92</f>
        <v>7033.5</v>
      </c>
      <c r="E88" s="42">
        <f>E89+E92</f>
        <v>4981.8</v>
      </c>
      <c r="F88" s="42">
        <f>F89+F92</f>
        <v>0</v>
      </c>
    </row>
    <row r="89" spans="1:6" ht="63.75">
      <c r="A89" s="25" t="s">
        <v>315</v>
      </c>
      <c r="B89" s="28" t="s">
        <v>161</v>
      </c>
      <c r="C89" s="41">
        <f>C90+C91</f>
        <v>5033.5</v>
      </c>
      <c r="D89" s="41">
        <f>D90+D91</f>
        <v>7033.5</v>
      </c>
      <c r="E89" s="41">
        <f>E90+E91</f>
        <v>4981.8</v>
      </c>
      <c r="F89" s="41">
        <f>F90+F91</f>
        <v>0</v>
      </c>
    </row>
    <row r="90" spans="1:6" ht="63.75" hidden="1">
      <c r="A90" s="25" t="s">
        <v>35</v>
      </c>
      <c r="B90" s="28" t="s">
        <v>36</v>
      </c>
      <c r="C90" s="41"/>
      <c r="D90" s="41"/>
      <c r="E90" s="41"/>
      <c r="F90" s="41"/>
    </row>
    <row r="91" spans="1:6" ht="63.75">
      <c r="A91" s="25" t="s">
        <v>316</v>
      </c>
      <c r="B91" s="28" t="s">
        <v>162</v>
      </c>
      <c r="C91" s="41">
        <v>5033.5</v>
      </c>
      <c r="D91" s="41">
        <v>7033.5</v>
      </c>
      <c r="E91" s="41">
        <v>4981.8</v>
      </c>
      <c r="F91" s="41"/>
    </row>
    <row r="92" spans="1:6" ht="63.75" hidden="1">
      <c r="A92" s="25" t="s">
        <v>16</v>
      </c>
      <c r="B92" s="28" t="s">
        <v>17</v>
      </c>
      <c r="C92" s="41">
        <f>C93+C94</f>
        <v>0</v>
      </c>
      <c r="D92" s="41">
        <f>D93+D94</f>
        <v>0</v>
      </c>
      <c r="E92" s="41">
        <f>E93+E94</f>
        <v>0</v>
      </c>
      <c r="F92" s="41">
        <f>F93+F94</f>
        <v>0</v>
      </c>
    </row>
    <row r="93" spans="1:6" ht="63.75" hidden="1">
      <c r="A93" s="25" t="s">
        <v>18</v>
      </c>
      <c r="B93" s="28" t="s">
        <v>19</v>
      </c>
      <c r="C93" s="41"/>
      <c r="D93" s="41"/>
      <c r="E93" s="41"/>
      <c r="F93" s="41"/>
    </row>
    <row r="94" spans="1:6" ht="76.5" hidden="1">
      <c r="A94" s="25" t="s">
        <v>3</v>
      </c>
      <c r="B94" s="28" t="s">
        <v>4</v>
      </c>
      <c r="C94" s="41"/>
      <c r="D94" s="41"/>
      <c r="E94" s="41"/>
      <c r="F94" s="41"/>
    </row>
    <row r="95" spans="1:6" ht="44.25" customHeight="1">
      <c r="A95" s="26" t="s">
        <v>194</v>
      </c>
      <c r="B95" s="29" t="s">
        <v>317</v>
      </c>
      <c r="C95" s="43">
        <f>C96+C98</f>
        <v>700</v>
      </c>
      <c r="D95" s="43">
        <f>D96+D98</f>
        <v>700</v>
      </c>
      <c r="E95" s="43">
        <f>E96+E98</f>
        <v>1195.9</v>
      </c>
      <c r="F95" s="43">
        <f>F96+F98</f>
        <v>0</v>
      </c>
    </row>
    <row r="96" spans="1:6" ht="25.5">
      <c r="A96" s="30" t="s">
        <v>192</v>
      </c>
      <c r="B96" s="31" t="s">
        <v>318</v>
      </c>
      <c r="C96" s="41">
        <f>C97</f>
        <v>700</v>
      </c>
      <c r="D96" s="41">
        <f>D97</f>
        <v>700</v>
      </c>
      <c r="E96" s="41">
        <f>E97</f>
        <v>1195.9</v>
      </c>
      <c r="F96" s="41">
        <f>F97</f>
        <v>0</v>
      </c>
    </row>
    <row r="97" spans="1:6" ht="38.25">
      <c r="A97" s="30" t="s">
        <v>193</v>
      </c>
      <c r="B97" s="28" t="s">
        <v>319</v>
      </c>
      <c r="C97" s="41">
        <v>700</v>
      </c>
      <c r="D97" s="41">
        <v>700</v>
      </c>
      <c r="E97" s="41">
        <v>1195.9</v>
      </c>
      <c r="F97" s="41"/>
    </row>
    <row r="98" spans="1:6" ht="51" hidden="1">
      <c r="A98" s="30" t="s">
        <v>320</v>
      </c>
      <c r="B98" s="31" t="s">
        <v>321</v>
      </c>
      <c r="C98" s="41">
        <f>C99</f>
        <v>0</v>
      </c>
      <c r="D98" s="41">
        <f>D99</f>
        <v>0</v>
      </c>
      <c r="E98" s="41">
        <f>E99</f>
        <v>0</v>
      </c>
      <c r="F98" s="41">
        <f>F99</f>
        <v>0</v>
      </c>
    </row>
    <row r="99" spans="1:6" ht="51" hidden="1">
      <c r="A99" s="30" t="s">
        <v>322</v>
      </c>
      <c r="B99" s="28" t="s">
        <v>323</v>
      </c>
      <c r="C99" s="41"/>
      <c r="D99" s="41"/>
      <c r="E99" s="41"/>
      <c r="F99" s="41"/>
    </row>
    <row r="100" spans="1:6" ht="12.75">
      <c r="A100" s="6" t="s">
        <v>324</v>
      </c>
      <c r="B100" s="9" t="s">
        <v>325</v>
      </c>
      <c r="C100" s="40">
        <f aca="true" t="shared" si="2" ref="C100:F101">C101</f>
        <v>90</v>
      </c>
      <c r="D100" s="40">
        <f t="shared" si="2"/>
        <v>90</v>
      </c>
      <c r="E100" s="40">
        <f t="shared" si="2"/>
        <v>1108.9</v>
      </c>
      <c r="F100" s="40">
        <f t="shared" si="2"/>
        <v>0</v>
      </c>
    </row>
    <row r="101" spans="1:6" s="15" customFormat="1" ht="25.5">
      <c r="A101" s="27" t="s">
        <v>326</v>
      </c>
      <c r="B101" s="16" t="s">
        <v>327</v>
      </c>
      <c r="C101" s="42">
        <f t="shared" si="2"/>
        <v>90</v>
      </c>
      <c r="D101" s="42">
        <f t="shared" si="2"/>
        <v>90</v>
      </c>
      <c r="E101" s="42">
        <f t="shared" si="2"/>
        <v>1108.9</v>
      </c>
      <c r="F101" s="42">
        <f t="shared" si="2"/>
        <v>0</v>
      </c>
    </row>
    <row r="102" spans="1:6" ht="25.5">
      <c r="A102" s="25" t="s">
        <v>328</v>
      </c>
      <c r="B102" s="28" t="s">
        <v>329</v>
      </c>
      <c r="C102" s="41">
        <v>90</v>
      </c>
      <c r="D102" s="41">
        <v>90</v>
      </c>
      <c r="E102" s="41">
        <v>1108.9</v>
      </c>
      <c r="F102" s="41"/>
    </row>
    <row r="103" spans="1:6" ht="12.75">
      <c r="A103" s="6" t="s">
        <v>330</v>
      </c>
      <c r="B103" s="9" t="s">
        <v>331</v>
      </c>
      <c r="C103" s="40">
        <f>C104+C107+C108+C111+C113+C122+C123+C124+C127+C125</f>
        <v>1910.2</v>
      </c>
      <c r="D103" s="40">
        <f>D104+D107+D108+D111+D113+D122+D123+D124+D127+D125</f>
        <v>1845.2</v>
      </c>
      <c r="E103" s="40">
        <f>E104+E107+E108+E111+E113+E122+E123+E124+E127+E125</f>
        <v>2962.1</v>
      </c>
      <c r="F103" s="40">
        <f>F104+F107+F108+F111+F113+F122+F123+F124+F127+F125</f>
        <v>0</v>
      </c>
    </row>
    <row r="104" spans="1:6" ht="25.5">
      <c r="A104" s="17" t="s">
        <v>332</v>
      </c>
      <c r="B104" s="29" t="s">
        <v>333</v>
      </c>
      <c r="C104" s="37">
        <f>C105+C106</f>
        <v>53</v>
      </c>
      <c r="D104" s="37">
        <f>D105+D106</f>
        <v>53</v>
      </c>
      <c r="E104" s="37">
        <f>E105+E106</f>
        <v>65.4</v>
      </c>
      <c r="F104" s="37">
        <f>F105+F106</f>
        <v>0</v>
      </c>
    </row>
    <row r="105" spans="1:6" ht="51">
      <c r="A105" s="32" t="s">
        <v>334</v>
      </c>
      <c r="B105" s="28" t="s">
        <v>163</v>
      </c>
      <c r="C105" s="37">
        <v>45</v>
      </c>
      <c r="D105" s="37">
        <v>45</v>
      </c>
      <c r="E105" s="37">
        <v>62.2</v>
      </c>
      <c r="F105" s="37"/>
    </row>
    <row r="106" spans="1:6" ht="38.25">
      <c r="A106" s="32" t="s">
        <v>335</v>
      </c>
      <c r="B106" s="28" t="s">
        <v>336</v>
      </c>
      <c r="C106" s="37">
        <v>8</v>
      </c>
      <c r="D106" s="37">
        <v>8</v>
      </c>
      <c r="E106" s="37">
        <v>3.2</v>
      </c>
      <c r="F106" s="37"/>
    </row>
    <row r="107" spans="1:6" ht="42" customHeight="1">
      <c r="A107" s="17" t="s">
        <v>337</v>
      </c>
      <c r="B107" s="29" t="s">
        <v>347</v>
      </c>
      <c r="C107" s="37">
        <v>0</v>
      </c>
      <c r="D107" s="37">
        <v>0</v>
      </c>
      <c r="E107" s="37">
        <v>48.3</v>
      </c>
      <c r="F107" s="37"/>
    </row>
    <row r="108" spans="1:6" ht="41.25" customHeight="1">
      <c r="A108" s="17" t="s">
        <v>348</v>
      </c>
      <c r="B108" s="29" t="s">
        <v>349</v>
      </c>
      <c r="C108" s="37">
        <v>65</v>
      </c>
      <c r="D108" s="37">
        <v>0</v>
      </c>
      <c r="E108" s="37">
        <v>0</v>
      </c>
      <c r="F108" s="37"/>
    </row>
    <row r="109" spans="1:6" ht="35.25" customHeight="1" hidden="1">
      <c r="A109" s="17" t="s">
        <v>173</v>
      </c>
      <c r="B109" s="29" t="s">
        <v>174</v>
      </c>
      <c r="C109" s="37"/>
      <c r="D109" s="37"/>
      <c r="E109" s="37"/>
      <c r="F109" s="37"/>
    </row>
    <row r="110" spans="1:6" ht="41.25" customHeight="1" hidden="1">
      <c r="A110" s="32" t="s">
        <v>175</v>
      </c>
      <c r="B110" s="31" t="s">
        <v>176</v>
      </c>
      <c r="C110" s="37"/>
      <c r="D110" s="37"/>
      <c r="E110" s="37"/>
      <c r="F110" s="37"/>
    </row>
    <row r="111" spans="1:6" ht="15" customHeight="1" hidden="1">
      <c r="A111" s="17" t="s">
        <v>350</v>
      </c>
      <c r="B111" s="29" t="s">
        <v>351</v>
      </c>
      <c r="C111" s="37">
        <f>C112</f>
        <v>0</v>
      </c>
      <c r="D111" s="37">
        <f>D112</f>
        <v>0</v>
      </c>
      <c r="E111" s="37">
        <f>E112</f>
        <v>0</v>
      </c>
      <c r="F111" s="37">
        <f>F112</f>
        <v>0</v>
      </c>
    </row>
    <row r="112" spans="1:6" ht="38.25" hidden="1">
      <c r="A112" s="32" t="s">
        <v>352</v>
      </c>
      <c r="B112" s="31" t="s">
        <v>353</v>
      </c>
      <c r="C112" s="37"/>
      <c r="D112" s="37"/>
      <c r="E112" s="37"/>
      <c r="F112" s="37"/>
    </row>
    <row r="113" spans="1:6" ht="63.75">
      <c r="A113" s="17" t="s">
        <v>354</v>
      </c>
      <c r="B113" s="29" t="s">
        <v>164</v>
      </c>
      <c r="C113" s="43">
        <f>C114+C115+C117+C118+C120+C116</f>
        <v>0</v>
      </c>
      <c r="D113" s="43">
        <f>D114+D115+D117+D118+D120+D116</f>
        <v>0</v>
      </c>
      <c r="E113" s="43">
        <f>E114+E115+E117+E118+E120+E116</f>
        <v>21.6</v>
      </c>
      <c r="F113" s="43">
        <f>F114+F115+F117+F118+F120+F116</f>
        <v>0</v>
      </c>
    </row>
    <row r="114" spans="1:6" ht="16.5" customHeight="1" hidden="1">
      <c r="A114" s="32" t="s">
        <v>355</v>
      </c>
      <c r="B114" s="31" t="s">
        <v>356</v>
      </c>
      <c r="C114" s="37"/>
      <c r="D114" s="37"/>
      <c r="E114" s="37"/>
      <c r="F114" s="37"/>
    </row>
    <row r="115" spans="1:6" ht="25.5">
      <c r="A115" s="32" t="s">
        <v>357</v>
      </c>
      <c r="B115" s="31" t="s">
        <v>358</v>
      </c>
      <c r="C115" s="37">
        <v>0</v>
      </c>
      <c r="D115" s="37">
        <v>0</v>
      </c>
      <c r="E115" s="37">
        <v>12</v>
      </c>
      <c r="F115" s="37"/>
    </row>
    <row r="116" spans="1:6" ht="25.5" hidden="1">
      <c r="A116" s="32" t="s">
        <v>30</v>
      </c>
      <c r="B116" s="31" t="s">
        <v>33</v>
      </c>
      <c r="C116" s="37"/>
      <c r="D116" s="37"/>
      <c r="E116" s="37"/>
      <c r="F116" s="37"/>
    </row>
    <row r="117" spans="1:6" ht="12.75">
      <c r="A117" s="32" t="s">
        <v>359</v>
      </c>
      <c r="B117" s="31" t="s">
        <v>360</v>
      </c>
      <c r="C117" s="37">
        <v>0</v>
      </c>
      <c r="D117" s="37">
        <v>0</v>
      </c>
      <c r="E117" s="37">
        <v>9.6</v>
      </c>
      <c r="F117" s="37"/>
    </row>
    <row r="118" spans="1:6" ht="12.75" hidden="1">
      <c r="A118" s="32" t="s">
        <v>361</v>
      </c>
      <c r="B118" s="31" t="s">
        <v>362</v>
      </c>
      <c r="C118" s="37">
        <f>C119</f>
        <v>0</v>
      </c>
      <c r="D118" s="37">
        <f>D119</f>
        <v>0</v>
      </c>
      <c r="E118" s="37">
        <f>E119</f>
        <v>0</v>
      </c>
      <c r="F118" s="37">
        <f>F119</f>
        <v>0</v>
      </c>
    </row>
    <row r="119" spans="1:6" ht="38.25" hidden="1">
      <c r="A119" s="32" t="s">
        <v>363</v>
      </c>
      <c r="B119" s="31" t="s">
        <v>364</v>
      </c>
      <c r="C119" s="37"/>
      <c r="D119" s="37"/>
      <c r="E119" s="37"/>
      <c r="F119" s="37"/>
    </row>
    <row r="120" spans="1:6" ht="17.25" customHeight="1" hidden="1">
      <c r="A120" s="32" t="s">
        <v>365</v>
      </c>
      <c r="B120" s="31" t="s">
        <v>366</v>
      </c>
      <c r="C120" s="37">
        <f>C121</f>
        <v>0</v>
      </c>
      <c r="D120" s="37">
        <f>D121</f>
        <v>0</v>
      </c>
      <c r="E120" s="37">
        <f>E121</f>
        <v>0</v>
      </c>
      <c r="F120" s="37">
        <f>F121</f>
        <v>0</v>
      </c>
    </row>
    <row r="121" spans="1:6" ht="38.25" hidden="1">
      <c r="A121" s="32" t="s">
        <v>367</v>
      </c>
      <c r="B121" s="31" t="s">
        <v>368</v>
      </c>
      <c r="C121" s="37"/>
      <c r="D121" s="37"/>
      <c r="E121" s="37"/>
      <c r="F121" s="37"/>
    </row>
    <row r="122" spans="1:6" ht="25.5" hidden="1">
      <c r="A122" s="17" t="s">
        <v>369</v>
      </c>
      <c r="B122" s="29" t="s">
        <v>370</v>
      </c>
      <c r="C122" s="43"/>
      <c r="D122" s="43"/>
      <c r="E122" s="43"/>
      <c r="F122" s="43"/>
    </row>
    <row r="123" spans="1:6" ht="38.25">
      <c r="A123" s="17" t="s">
        <v>371</v>
      </c>
      <c r="B123" s="29" t="s">
        <v>372</v>
      </c>
      <c r="C123" s="43">
        <v>0</v>
      </c>
      <c r="D123" s="43">
        <v>0</v>
      </c>
      <c r="E123" s="43">
        <v>10.2</v>
      </c>
      <c r="F123" s="43"/>
    </row>
    <row r="124" spans="1:6" ht="25.5">
      <c r="A124" s="17" t="s">
        <v>373</v>
      </c>
      <c r="B124" s="29" t="s">
        <v>374</v>
      </c>
      <c r="C124" s="43">
        <v>1000</v>
      </c>
      <c r="D124" s="43">
        <v>1000</v>
      </c>
      <c r="E124" s="43">
        <v>923</v>
      </c>
      <c r="F124" s="43"/>
    </row>
    <row r="125" spans="1:6" s="15" customFormat="1" ht="38.25" hidden="1">
      <c r="A125" s="17" t="s">
        <v>6</v>
      </c>
      <c r="B125" s="29" t="s">
        <v>5</v>
      </c>
      <c r="C125" s="43">
        <f>C126</f>
        <v>0</v>
      </c>
      <c r="D125" s="43">
        <f>D126</f>
        <v>0</v>
      </c>
      <c r="E125" s="43">
        <f>E126</f>
        <v>0</v>
      </c>
      <c r="F125" s="43">
        <f>F126</f>
        <v>0</v>
      </c>
    </row>
    <row r="126" spans="1:6" s="12" customFormat="1" ht="38.25" hidden="1">
      <c r="A126" s="32" t="s">
        <v>7</v>
      </c>
      <c r="B126" s="31" t="s">
        <v>8</v>
      </c>
      <c r="C126" s="37"/>
      <c r="D126" s="37"/>
      <c r="E126" s="37"/>
      <c r="F126" s="37"/>
    </row>
    <row r="127" spans="1:6" ht="25.5">
      <c r="A127" s="17" t="s">
        <v>375</v>
      </c>
      <c r="B127" s="29" t="s">
        <v>376</v>
      </c>
      <c r="C127" s="43">
        <f>C128</f>
        <v>792.2</v>
      </c>
      <c r="D127" s="43">
        <f>D128</f>
        <v>792.2</v>
      </c>
      <c r="E127" s="43">
        <f>E128</f>
        <v>1893.6</v>
      </c>
      <c r="F127" s="43">
        <f>F128</f>
        <v>0</v>
      </c>
    </row>
    <row r="128" spans="1:6" ht="25.5">
      <c r="A128" s="32" t="s">
        <v>377</v>
      </c>
      <c r="B128" s="31" t="s">
        <v>378</v>
      </c>
      <c r="C128" s="37">
        <v>792.2</v>
      </c>
      <c r="D128" s="37">
        <v>792.2</v>
      </c>
      <c r="E128" s="37">
        <v>1893.6</v>
      </c>
      <c r="F128" s="37"/>
    </row>
    <row r="129" spans="1:6" ht="12.75">
      <c r="A129" s="6" t="s">
        <v>379</v>
      </c>
      <c r="B129" s="7" t="s">
        <v>380</v>
      </c>
      <c r="C129" s="40">
        <f>C130+C132</f>
        <v>14</v>
      </c>
      <c r="D129" s="40">
        <f>D130+D132</f>
        <v>0</v>
      </c>
      <c r="E129" s="40">
        <f>E130+E132</f>
        <v>104.7</v>
      </c>
      <c r="F129" s="40">
        <f>F130+F132</f>
        <v>0</v>
      </c>
    </row>
    <row r="130" spans="1:6" ht="12.75">
      <c r="A130" s="13" t="s">
        <v>381</v>
      </c>
      <c r="B130" s="14" t="s">
        <v>382</v>
      </c>
      <c r="C130" s="42">
        <f>C131</f>
        <v>0</v>
      </c>
      <c r="D130" s="42">
        <f>D131</f>
        <v>0</v>
      </c>
      <c r="E130" s="42">
        <f>E131</f>
        <v>104.7</v>
      </c>
      <c r="F130" s="42">
        <f>F131</f>
        <v>0</v>
      </c>
    </row>
    <row r="131" spans="1:6" ht="17.25" customHeight="1">
      <c r="A131" s="10" t="s">
        <v>383</v>
      </c>
      <c r="B131" s="11" t="s">
        <v>384</v>
      </c>
      <c r="C131" s="41">
        <v>0</v>
      </c>
      <c r="D131" s="41">
        <v>0</v>
      </c>
      <c r="E131" s="41">
        <v>104.7</v>
      </c>
      <c r="F131" s="41"/>
    </row>
    <row r="132" spans="1:6" ht="12.75">
      <c r="A132" s="13" t="s">
        <v>385</v>
      </c>
      <c r="B132" s="14" t="s">
        <v>386</v>
      </c>
      <c r="C132" s="42">
        <f>C133</f>
        <v>14</v>
      </c>
      <c r="D132" s="42">
        <f>D133</f>
        <v>0</v>
      </c>
      <c r="E132" s="42">
        <f>E133</f>
        <v>0</v>
      </c>
      <c r="F132" s="42">
        <f>F133</f>
        <v>0</v>
      </c>
    </row>
    <row r="133" spans="1:6" s="12" customFormat="1" ht="12.75">
      <c r="A133" s="10" t="s">
        <v>387</v>
      </c>
      <c r="B133" s="11" t="s">
        <v>388</v>
      </c>
      <c r="C133" s="41">
        <v>14</v>
      </c>
      <c r="D133" s="41">
        <v>0</v>
      </c>
      <c r="E133" s="41">
        <v>0</v>
      </c>
      <c r="F133" s="41"/>
    </row>
    <row r="134" spans="1:6" ht="38.25" hidden="1">
      <c r="A134" s="6" t="s">
        <v>389</v>
      </c>
      <c r="B134" s="7" t="s">
        <v>392</v>
      </c>
      <c r="C134" s="40">
        <f aca="true" t="shared" si="3" ref="C134:F135">C135</f>
        <v>0</v>
      </c>
      <c r="D134" s="40">
        <f t="shared" si="3"/>
        <v>0</v>
      </c>
      <c r="E134" s="40">
        <f t="shared" si="3"/>
        <v>0</v>
      </c>
      <c r="F134" s="40">
        <f t="shared" si="3"/>
        <v>0</v>
      </c>
    </row>
    <row r="135" spans="1:6" s="15" customFormat="1" ht="25.5" hidden="1">
      <c r="A135" s="13" t="s">
        <v>393</v>
      </c>
      <c r="B135" s="14" t="s">
        <v>0</v>
      </c>
      <c r="C135" s="42">
        <f t="shared" si="3"/>
        <v>0</v>
      </c>
      <c r="D135" s="42">
        <f t="shared" si="3"/>
        <v>0</v>
      </c>
      <c r="E135" s="42">
        <f t="shared" si="3"/>
        <v>0</v>
      </c>
      <c r="F135" s="42">
        <f t="shared" si="3"/>
        <v>0</v>
      </c>
    </row>
    <row r="136" spans="1:6" s="12" customFormat="1" ht="25.5" hidden="1">
      <c r="A136" s="10" t="s">
        <v>1</v>
      </c>
      <c r="B136" s="11" t="s">
        <v>64</v>
      </c>
      <c r="C136" s="41"/>
      <c r="D136" s="41"/>
      <c r="E136" s="41"/>
      <c r="F136" s="41"/>
    </row>
    <row r="137" spans="1:6" s="20" customFormat="1" ht="12.75">
      <c r="A137" s="6" t="s">
        <v>65</v>
      </c>
      <c r="B137" s="7" t="s">
        <v>66</v>
      </c>
      <c r="C137" s="40">
        <f>C138</f>
        <v>0</v>
      </c>
      <c r="D137" s="40">
        <f>D138</f>
        <v>-26801.4</v>
      </c>
      <c r="E137" s="40">
        <f>E138</f>
        <v>-56866.7</v>
      </c>
      <c r="F137" s="40">
        <f>F138</f>
        <v>0</v>
      </c>
    </row>
    <row r="138" spans="1:6" s="12" customFormat="1" ht="12.75">
      <c r="A138" s="10" t="s">
        <v>67</v>
      </c>
      <c r="B138" s="11" t="s">
        <v>68</v>
      </c>
      <c r="C138" s="41">
        <v>0</v>
      </c>
      <c r="D138" s="41">
        <v>-26801.4</v>
      </c>
      <c r="E138" s="41">
        <v>-56866.7</v>
      </c>
      <c r="F138" s="41"/>
    </row>
    <row r="139" spans="1:6" ht="12.75">
      <c r="A139" s="6" t="s">
        <v>69</v>
      </c>
      <c r="B139" s="9" t="s">
        <v>70</v>
      </c>
      <c r="C139" s="40">
        <f>C140+C195</f>
        <v>84364.29999999999</v>
      </c>
      <c r="D139" s="40">
        <f>D140+D195</f>
        <v>172816.2</v>
      </c>
      <c r="E139" s="40">
        <f>E140+E195</f>
        <v>97418.20000000001</v>
      </c>
      <c r="F139" s="40">
        <f>F140+F195</f>
        <v>0</v>
      </c>
    </row>
    <row r="140" spans="1:6" ht="25.5">
      <c r="A140" s="21" t="s">
        <v>71</v>
      </c>
      <c r="B140" s="7" t="s">
        <v>72</v>
      </c>
      <c r="C140" s="40">
        <f>C141+C145+C161+C186</f>
        <v>84364.29999999999</v>
      </c>
      <c r="D140" s="40">
        <f>D141+D145+D161+D186</f>
        <v>172816.2</v>
      </c>
      <c r="E140" s="40">
        <f>E141+E145+E161+E186</f>
        <v>97418.20000000001</v>
      </c>
      <c r="F140" s="40">
        <f>F141+F145+F161+F186</f>
        <v>0</v>
      </c>
    </row>
    <row r="141" spans="1:6" ht="25.5">
      <c r="A141" s="27" t="s">
        <v>73</v>
      </c>
      <c r="B141" s="16" t="s">
        <v>74</v>
      </c>
      <c r="C141" s="42">
        <f aca="true" t="shared" si="4" ref="C141:F142">C142</f>
        <v>7647.3</v>
      </c>
      <c r="D141" s="42">
        <f t="shared" si="4"/>
        <v>7647.3</v>
      </c>
      <c r="E141" s="42">
        <f t="shared" si="4"/>
        <v>7647.3</v>
      </c>
      <c r="F141" s="42">
        <f t="shared" si="4"/>
        <v>0</v>
      </c>
    </row>
    <row r="142" spans="1:6" ht="12.75">
      <c r="A142" s="10" t="s">
        <v>75</v>
      </c>
      <c r="B142" s="11" t="s">
        <v>76</v>
      </c>
      <c r="C142" s="41">
        <f t="shared" si="4"/>
        <v>7647.3</v>
      </c>
      <c r="D142" s="41">
        <f t="shared" si="4"/>
        <v>7647.3</v>
      </c>
      <c r="E142" s="41">
        <f t="shared" si="4"/>
        <v>7647.3</v>
      </c>
      <c r="F142" s="41">
        <f t="shared" si="4"/>
        <v>0</v>
      </c>
    </row>
    <row r="143" spans="1:6" ht="25.5">
      <c r="A143" s="10" t="s">
        <v>77</v>
      </c>
      <c r="B143" s="11" t="s">
        <v>78</v>
      </c>
      <c r="C143" s="41">
        <v>7647.3</v>
      </c>
      <c r="D143" s="41">
        <v>7647.3</v>
      </c>
      <c r="E143" s="41">
        <v>7647.3</v>
      </c>
      <c r="F143" s="41"/>
    </row>
    <row r="144" spans="1:6" ht="21.75" customHeight="1" hidden="1">
      <c r="A144" s="10" t="s">
        <v>79</v>
      </c>
      <c r="B144" s="11" t="s">
        <v>80</v>
      </c>
      <c r="C144" s="41"/>
      <c r="D144" s="41"/>
      <c r="E144" s="41"/>
      <c r="F144" s="41"/>
    </row>
    <row r="145" spans="1:6" ht="25.5">
      <c r="A145" s="27" t="s">
        <v>81</v>
      </c>
      <c r="B145" s="16" t="s">
        <v>82</v>
      </c>
      <c r="C145" s="42">
        <f>C146+C159+C150+C152+C154+C148+C157</f>
        <v>0</v>
      </c>
      <c r="D145" s="42">
        <f>D146+D159+D150+D152+D154+D148+D157</f>
        <v>82789.2</v>
      </c>
      <c r="E145" s="42">
        <f>E146+E159+E150+E152+E154+E148+E157</f>
        <v>7866.8</v>
      </c>
      <c r="F145" s="42">
        <f>F146+F159+F150+F152+F154+F148+F157</f>
        <v>0</v>
      </c>
    </row>
    <row r="146" spans="1:6" ht="12.75">
      <c r="A146" s="30" t="s">
        <v>83</v>
      </c>
      <c r="B146" s="31" t="s">
        <v>84</v>
      </c>
      <c r="C146" s="37">
        <f>C147</f>
        <v>0</v>
      </c>
      <c r="D146" s="37">
        <f>D147</f>
        <v>285.9</v>
      </c>
      <c r="E146" s="37">
        <f>E147</f>
        <v>0</v>
      </c>
      <c r="F146" s="37">
        <f>F147</f>
        <v>0</v>
      </c>
    </row>
    <row r="147" spans="1:6" ht="25.5">
      <c r="A147" s="30" t="s">
        <v>85</v>
      </c>
      <c r="B147" s="31" t="s">
        <v>86</v>
      </c>
      <c r="C147" s="37">
        <v>0</v>
      </c>
      <c r="D147" s="37">
        <v>285.9</v>
      </c>
      <c r="E147" s="37">
        <v>0</v>
      </c>
      <c r="F147" s="37"/>
    </row>
    <row r="148" spans="1:6" ht="38.25" hidden="1">
      <c r="A148" s="30" t="s">
        <v>123</v>
      </c>
      <c r="B148" s="31" t="s">
        <v>121</v>
      </c>
      <c r="C148" s="37">
        <f>C149</f>
        <v>0</v>
      </c>
      <c r="D148" s="37">
        <f>D149</f>
        <v>0</v>
      </c>
      <c r="E148" s="37">
        <f>E149</f>
        <v>0</v>
      </c>
      <c r="F148" s="37">
        <f>F149</f>
        <v>0</v>
      </c>
    </row>
    <row r="149" spans="1:6" ht="25.5" hidden="1">
      <c r="A149" s="30" t="s">
        <v>124</v>
      </c>
      <c r="B149" s="31" t="s">
        <v>122</v>
      </c>
      <c r="C149" s="37"/>
      <c r="D149" s="37"/>
      <c r="E149" s="37"/>
      <c r="F149" s="37"/>
    </row>
    <row r="150" spans="1:6" ht="53.25" customHeight="1" hidden="1">
      <c r="A150" s="30" t="s">
        <v>22</v>
      </c>
      <c r="B150" s="31" t="s">
        <v>34</v>
      </c>
      <c r="C150" s="37">
        <f>C151</f>
        <v>0</v>
      </c>
      <c r="D150" s="37">
        <f>D151</f>
        <v>0</v>
      </c>
      <c r="E150" s="37">
        <f>E151</f>
        <v>0</v>
      </c>
      <c r="F150" s="37">
        <f>F151</f>
        <v>0</v>
      </c>
    </row>
    <row r="151" spans="1:6" ht="30" customHeight="1" hidden="1">
      <c r="A151" s="30" t="s">
        <v>23</v>
      </c>
      <c r="B151" s="31" t="s">
        <v>45</v>
      </c>
      <c r="C151" s="37"/>
      <c r="D151" s="37"/>
      <c r="E151" s="37"/>
      <c r="F151" s="37"/>
    </row>
    <row r="152" spans="1:6" ht="38.25" hidden="1">
      <c r="A152" s="30" t="s">
        <v>51</v>
      </c>
      <c r="B152" s="31" t="s">
        <v>54</v>
      </c>
      <c r="C152" s="37">
        <f>C153</f>
        <v>0</v>
      </c>
      <c r="D152" s="37">
        <f>D153</f>
        <v>0</v>
      </c>
      <c r="E152" s="37">
        <f>E153</f>
        <v>0</v>
      </c>
      <c r="F152" s="37">
        <f>F153</f>
        <v>0</v>
      </c>
    </row>
    <row r="153" spans="1:6" ht="38.25" hidden="1">
      <c r="A153" s="30" t="s">
        <v>52</v>
      </c>
      <c r="B153" s="31" t="s">
        <v>53</v>
      </c>
      <c r="C153" s="37"/>
      <c r="D153" s="37"/>
      <c r="E153" s="37"/>
      <c r="F153" s="37"/>
    </row>
    <row r="154" spans="1:6" ht="51" hidden="1">
      <c r="A154" s="30" t="s">
        <v>24</v>
      </c>
      <c r="B154" s="31" t="s">
        <v>46</v>
      </c>
      <c r="C154" s="37">
        <f aca="true" t="shared" si="5" ref="C154:F155">C155</f>
        <v>0</v>
      </c>
      <c r="D154" s="37">
        <f t="shared" si="5"/>
        <v>0</v>
      </c>
      <c r="E154" s="37">
        <f t="shared" si="5"/>
        <v>0</v>
      </c>
      <c r="F154" s="37">
        <f t="shared" si="5"/>
        <v>0</v>
      </c>
    </row>
    <row r="155" spans="1:6" ht="38.25" hidden="1">
      <c r="A155" s="30" t="s">
        <v>25</v>
      </c>
      <c r="B155" s="31" t="s">
        <v>48</v>
      </c>
      <c r="C155" s="37">
        <f t="shared" si="5"/>
        <v>0</v>
      </c>
      <c r="D155" s="37">
        <f t="shared" si="5"/>
        <v>0</v>
      </c>
      <c r="E155" s="37">
        <f t="shared" si="5"/>
        <v>0</v>
      </c>
      <c r="F155" s="37">
        <f t="shared" si="5"/>
        <v>0</v>
      </c>
    </row>
    <row r="156" spans="1:6" ht="25.5" hidden="1">
      <c r="A156" s="30" t="s">
        <v>26</v>
      </c>
      <c r="B156" s="31" t="s">
        <v>49</v>
      </c>
      <c r="C156" s="37"/>
      <c r="D156" s="37"/>
      <c r="E156" s="37"/>
      <c r="F156" s="37"/>
    </row>
    <row r="157" spans="1:6" ht="25.5" hidden="1">
      <c r="A157" s="30" t="s">
        <v>55</v>
      </c>
      <c r="B157" s="31" t="s">
        <v>58</v>
      </c>
      <c r="C157" s="37">
        <f>C158</f>
        <v>0</v>
      </c>
      <c r="D157" s="37">
        <f>D158</f>
        <v>0</v>
      </c>
      <c r="E157" s="37">
        <f>E158</f>
        <v>0</v>
      </c>
      <c r="F157" s="37">
        <f>F158</f>
        <v>0</v>
      </c>
    </row>
    <row r="158" spans="1:6" ht="25.5" hidden="1">
      <c r="A158" s="30" t="s">
        <v>56</v>
      </c>
      <c r="B158" s="31" t="s">
        <v>57</v>
      </c>
      <c r="C158" s="37"/>
      <c r="D158" s="37"/>
      <c r="E158" s="37"/>
      <c r="F158" s="37"/>
    </row>
    <row r="159" spans="1:6" ht="12.75">
      <c r="A159" s="25" t="s">
        <v>87</v>
      </c>
      <c r="B159" s="11" t="s">
        <v>88</v>
      </c>
      <c r="C159" s="37">
        <f>C160</f>
        <v>0</v>
      </c>
      <c r="D159" s="37">
        <f>D160</f>
        <v>82503.3</v>
      </c>
      <c r="E159" s="37">
        <f>E160</f>
        <v>7866.8</v>
      </c>
      <c r="F159" s="37">
        <f>F160</f>
        <v>0</v>
      </c>
    </row>
    <row r="160" spans="1:6" ht="12.75">
      <c r="A160" s="25" t="s">
        <v>89</v>
      </c>
      <c r="B160" s="11" t="s">
        <v>90</v>
      </c>
      <c r="C160" s="37">
        <v>0</v>
      </c>
      <c r="D160" s="37">
        <v>82503.3</v>
      </c>
      <c r="E160" s="37">
        <v>7866.8</v>
      </c>
      <c r="F160" s="37"/>
    </row>
    <row r="161" spans="1:6" ht="25.5">
      <c r="A161" s="27" t="s">
        <v>91</v>
      </c>
      <c r="B161" s="18" t="s">
        <v>92</v>
      </c>
      <c r="C161" s="42">
        <f>C162+C164+C166+C168+C170+C172+C174+C176+C178+C184+C180+C182</f>
        <v>72617.09999999999</v>
      </c>
      <c r="D161" s="42">
        <f>D162+D164+D166+D168+D170+D172+D174+D176+D178+D184+D180+D182</f>
        <v>75809.7</v>
      </c>
      <c r="E161" s="42">
        <f>E162+E164+E166+E168+E170+E172+E174+E176+E178+E184+E180+E182</f>
        <v>75485</v>
      </c>
      <c r="F161" s="42">
        <f>F162+F164+F166+F168+F170+F172+F174+F176+F178+F184+F180+F182</f>
        <v>0</v>
      </c>
    </row>
    <row r="162" spans="1:6" ht="28.5" customHeight="1">
      <c r="A162" s="30" t="s">
        <v>93</v>
      </c>
      <c r="B162" s="19" t="s">
        <v>94</v>
      </c>
      <c r="C162" s="37">
        <f>C163</f>
        <v>846.4</v>
      </c>
      <c r="D162" s="37">
        <f>D163</f>
        <v>846.4</v>
      </c>
      <c r="E162" s="37">
        <f>E163</f>
        <v>846.4</v>
      </c>
      <c r="F162" s="37">
        <f>F163</f>
        <v>0</v>
      </c>
    </row>
    <row r="163" spans="1:6" ht="29.25" customHeight="1">
      <c r="A163" s="30" t="s">
        <v>95</v>
      </c>
      <c r="B163" s="19" t="s">
        <v>96</v>
      </c>
      <c r="C163" s="37">
        <v>846.4</v>
      </c>
      <c r="D163" s="37">
        <v>846.4</v>
      </c>
      <c r="E163" s="37">
        <v>846.4</v>
      </c>
      <c r="F163" s="37"/>
    </row>
    <row r="164" spans="1:6" ht="38.25" hidden="1">
      <c r="A164" s="25" t="s">
        <v>97</v>
      </c>
      <c r="B164" s="19" t="s">
        <v>98</v>
      </c>
      <c r="C164" s="37">
        <f>C165</f>
        <v>0</v>
      </c>
      <c r="D164" s="37">
        <f>D165</f>
        <v>0</v>
      </c>
      <c r="E164" s="37">
        <f>E165</f>
        <v>0</v>
      </c>
      <c r="F164" s="37">
        <f>F165</f>
        <v>0</v>
      </c>
    </row>
    <row r="165" spans="1:6" ht="38.25" hidden="1">
      <c r="A165" s="25" t="s">
        <v>99</v>
      </c>
      <c r="B165" s="19" t="s">
        <v>100</v>
      </c>
      <c r="C165" s="37"/>
      <c r="D165" s="37"/>
      <c r="E165" s="37"/>
      <c r="F165" s="37"/>
    </row>
    <row r="166" spans="1:6" ht="25.5" hidden="1">
      <c r="A166" s="25" t="s">
        <v>101</v>
      </c>
      <c r="B166" s="19" t="s">
        <v>102</v>
      </c>
      <c r="C166" s="37">
        <f>C167</f>
        <v>0</v>
      </c>
      <c r="D166" s="37">
        <f>D167</f>
        <v>0</v>
      </c>
      <c r="E166" s="37">
        <f>E167</f>
        <v>0</v>
      </c>
      <c r="F166" s="37">
        <f>F167</f>
        <v>0</v>
      </c>
    </row>
    <row r="167" spans="1:6" ht="38.25" hidden="1">
      <c r="A167" s="25" t="s">
        <v>103</v>
      </c>
      <c r="B167" s="19" t="s">
        <v>104</v>
      </c>
      <c r="C167" s="37"/>
      <c r="D167" s="37"/>
      <c r="E167" s="37"/>
      <c r="F167" s="37"/>
    </row>
    <row r="168" spans="1:6" ht="25.5">
      <c r="A168" s="25" t="s">
        <v>105</v>
      </c>
      <c r="B168" s="11" t="s">
        <v>106</v>
      </c>
      <c r="C168" s="37">
        <f>C169</f>
        <v>0</v>
      </c>
      <c r="D168" s="37">
        <f>D169</f>
        <v>3192.6</v>
      </c>
      <c r="E168" s="37">
        <f>E169</f>
        <v>3192.6</v>
      </c>
      <c r="F168" s="37">
        <f>F169</f>
        <v>0</v>
      </c>
    </row>
    <row r="169" spans="1:6" ht="25.5">
      <c r="A169" s="25" t="s">
        <v>107</v>
      </c>
      <c r="B169" s="11" t="s">
        <v>108</v>
      </c>
      <c r="C169" s="37">
        <v>0</v>
      </c>
      <c r="D169" s="37">
        <v>3192.6</v>
      </c>
      <c r="E169" s="37">
        <v>3192.6</v>
      </c>
      <c r="F169" s="37"/>
    </row>
    <row r="170" spans="1:6" ht="25.5">
      <c r="A170" s="25" t="s">
        <v>109</v>
      </c>
      <c r="B170" s="11" t="s">
        <v>110</v>
      </c>
      <c r="C170" s="37">
        <f>C171</f>
        <v>64141.5</v>
      </c>
      <c r="D170" s="37">
        <f>D171</f>
        <v>64141.5</v>
      </c>
      <c r="E170" s="37">
        <f>E171</f>
        <v>64133</v>
      </c>
      <c r="F170" s="37">
        <f>F171</f>
        <v>0</v>
      </c>
    </row>
    <row r="171" spans="1:6" ht="25.5">
      <c r="A171" s="25" t="s">
        <v>111</v>
      </c>
      <c r="B171" s="28" t="s">
        <v>112</v>
      </c>
      <c r="C171" s="37">
        <v>64141.5</v>
      </c>
      <c r="D171" s="37">
        <v>64141.5</v>
      </c>
      <c r="E171" s="37">
        <v>64133</v>
      </c>
      <c r="F171" s="37"/>
    </row>
    <row r="172" spans="1:6" ht="51">
      <c r="A172" s="25" t="s">
        <v>113</v>
      </c>
      <c r="B172" s="11" t="s">
        <v>114</v>
      </c>
      <c r="C172" s="37">
        <f>C173</f>
        <v>4326</v>
      </c>
      <c r="D172" s="37">
        <f>D173</f>
        <v>4326</v>
      </c>
      <c r="E172" s="37">
        <f>E173</f>
        <v>4326</v>
      </c>
      <c r="F172" s="37">
        <f>F173</f>
        <v>0</v>
      </c>
    </row>
    <row r="173" spans="1:6" ht="51">
      <c r="A173" s="25" t="s">
        <v>115</v>
      </c>
      <c r="B173" s="11" t="s">
        <v>116</v>
      </c>
      <c r="C173" s="37">
        <v>4326</v>
      </c>
      <c r="D173" s="37">
        <v>4326</v>
      </c>
      <c r="E173" s="37">
        <v>4326</v>
      </c>
      <c r="F173" s="37"/>
    </row>
    <row r="174" spans="1:6" ht="114.75" hidden="1">
      <c r="A174" s="25" t="s">
        <v>117</v>
      </c>
      <c r="B174" s="11" t="s">
        <v>165</v>
      </c>
      <c r="C174" s="37">
        <f>C175</f>
        <v>0</v>
      </c>
      <c r="D174" s="37">
        <f>D175</f>
        <v>0</v>
      </c>
      <c r="E174" s="37">
        <f>E175</f>
        <v>0</v>
      </c>
      <c r="F174" s="37">
        <f>F175</f>
        <v>0</v>
      </c>
    </row>
    <row r="175" spans="1:6" ht="114.75" hidden="1">
      <c r="A175" s="25" t="s">
        <v>118</v>
      </c>
      <c r="B175" s="11" t="s">
        <v>166</v>
      </c>
      <c r="C175" s="37">
        <v>0</v>
      </c>
      <c r="D175" s="37">
        <v>0</v>
      </c>
      <c r="E175" s="37">
        <v>0</v>
      </c>
      <c r="F175" s="37">
        <v>0</v>
      </c>
    </row>
    <row r="176" spans="1:6" ht="64.5" customHeight="1" hidden="1">
      <c r="A176" s="25" t="s">
        <v>119</v>
      </c>
      <c r="B176" s="11" t="s">
        <v>167</v>
      </c>
      <c r="C176" s="37">
        <f>C177</f>
        <v>0</v>
      </c>
      <c r="D176" s="37">
        <f>D177</f>
        <v>0</v>
      </c>
      <c r="E176" s="37">
        <f>E177</f>
        <v>0</v>
      </c>
      <c r="F176" s="37">
        <f>F177</f>
        <v>0</v>
      </c>
    </row>
    <row r="177" spans="1:6" ht="56.25" customHeight="1" hidden="1">
      <c r="A177" s="25" t="s">
        <v>120</v>
      </c>
      <c r="B177" s="11" t="s">
        <v>168</v>
      </c>
      <c r="C177" s="37"/>
      <c r="D177" s="37"/>
      <c r="E177" s="37"/>
      <c r="F177" s="37"/>
    </row>
    <row r="178" spans="1:6" ht="45.75" customHeight="1">
      <c r="A178" s="25" t="s">
        <v>125</v>
      </c>
      <c r="B178" s="11" t="s">
        <v>126</v>
      </c>
      <c r="C178" s="37">
        <f>C179</f>
        <v>3303.2</v>
      </c>
      <c r="D178" s="37">
        <f>D179</f>
        <v>3303.2</v>
      </c>
      <c r="E178" s="37">
        <f>E179</f>
        <v>2987</v>
      </c>
      <c r="F178" s="37">
        <f>F179</f>
        <v>0</v>
      </c>
    </row>
    <row r="179" spans="1:6" ht="45.75" customHeight="1">
      <c r="A179" s="25" t="s">
        <v>127</v>
      </c>
      <c r="B179" s="11" t="s">
        <v>128</v>
      </c>
      <c r="C179" s="37">
        <v>3303.2</v>
      </c>
      <c r="D179" s="37">
        <v>3303.2</v>
      </c>
      <c r="E179" s="37">
        <v>2987</v>
      </c>
      <c r="F179" s="37"/>
    </row>
    <row r="180" spans="1:6" ht="63.75" hidden="1">
      <c r="A180" s="25" t="s">
        <v>37</v>
      </c>
      <c r="B180" s="11" t="s">
        <v>38</v>
      </c>
      <c r="C180" s="37">
        <f>C181</f>
        <v>0</v>
      </c>
      <c r="D180" s="37">
        <f>D181</f>
        <v>0</v>
      </c>
      <c r="E180" s="37">
        <f>E181</f>
        <v>0</v>
      </c>
      <c r="F180" s="37">
        <f>F181</f>
        <v>0</v>
      </c>
    </row>
    <row r="181" spans="1:6" ht="67.5" customHeight="1" hidden="1">
      <c r="A181" s="25" t="s">
        <v>39</v>
      </c>
      <c r="B181" s="11" t="s">
        <v>40</v>
      </c>
      <c r="C181" s="37"/>
      <c r="D181" s="37"/>
      <c r="E181" s="37"/>
      <c r="F181" s="37"/>
    </row>
    <row r="182" spans="1:6" ht="51" hidden="1">
      <c r="A182" s="25" t="s">
        <v>41</v>
      </c>
      <c r="B182" s="11" t="s">
        <v>42</v>
      </c>
      <c r="C182" s="37">
        <f>C183</f>
        <v>0</v>
      </c>
      <c r="D182" s="37">
        <f>D183</f>
        <v>0</v>
      </c>
      <c r="E182" s="37">
        <f>E183</f>
        <v>0</v>
      </c>
      <c r="F182" s="37">
        <f>F183</f>
        <v>0</v>
      </c>
    </row>
    <row r="183" spans="1:6" ht="51" hidden="1">
      <c r="A183" s="25" t="s">
        <v>43</v>
      </c>
      <c r="B183" s="11" t="s">
        <v>44</v>
      </c>
      <c r="C183" s="37"/>
      <c r="D183" s="37"/>
      <c r="E183" s="37"/>
      <c r="F183" s="37"/>
    </row>
    <row r="184" spans="1:6" ht="12.75" hidden="1">
      <c r="A184" s="25" t="s">
        <v>129</v>
      </c>
      <c r="B184" s="11" t="s">
        <v>130</v>
      </c>
      <c r="C184" s="37">
        <f>C185</f>
        <v>0</v>
      </c>
      <c r="D184" s="37">
        <f>D185</f>
        <v>0</v>
      </c>
      <c r="E184" s="37">
        <f>E185</f>
        <v>0</v>
      </c>
      <c r="F184" s="37">
        <f>F185</f>
        <v>0</v>
      </c>
    </row>
    <row r="185" spans="1:6" ht="12.75" hidden="1">
      <c r="A185" s="30" t="s">
        <v>131</v>
      </c>
      <c r="B185" s="31" t="s">
        <v>132</v>
      </c>
      <c r="C185" s="37"/>
      <c r="D185" s="37"/>
      <c r="E185" s="37"/>
      <c r="F185" s="37"/>
    </row>
    <row r="186" spans="1:6" ht="12.75">
      <c r="A186" s="26" t="s">
        <v>133</v>
      </c>
      <c r="B186" s="29" t="s">
        <v>134</v>
      </c>
      <c r="C186" s="43">
        <f>C187+C193+C189+C191</f>
        <v>4099.9</v>
      </c>
      <c r="D186" s="43">
        <f>D187+D193+D189+D191</f>
        <v>6570</v>
      </c>
      <c r="E186" s="43">
        <f>E187+E193+E189+E191</f>
        <v>6419.099999999999</v>
      </c>
      <c r="F186" s="43">
        <f>F187+F193+F189+F191</f>
        <v>0</v>
      </c>
    </row>
    <row r="187" spans="1:6" ht="63.75" customHeight="1">
      <c r="A187" s="30" t="s">
        <v>135</v>
      </c>
      <c r="B187" s="31" t="s">
        <v>169</v>
      </c>
      <c r="C187" s="37">
        <f>C188</f>
        <v>3276.7</v>
      </c>
      <c r="D187" s="37">
        <f>D188</f>
        <v>3276.7</v>
      </c>
      <c r="E187" s="37">
        <f>E188</f>
        <v>3276.7</v>
      </c>
      <c r="F187" s="37">
        <f>F188</f>
        <v>0</v>
      </c>
    </row>
    <row r="188" spans="1:6" ht="63.75" customHeight="1">
      <c r="A188" s="30" t="s">
        <v>136</v>
      </c>
      <c r="B188" s="31" t="s">
        <v>170</v>
      </c>
      <c r="C188" s="37">
        <v>3276.7</v>
      </c>
      <c r="D188" s="37">
        <v>3276.7</v>
      </c>
      <c r="E188" s="37">
        <v>3276.7</v>
      </c>
      <c r="F188" s="37"/>
    </row>
    <row r="189" spans="1:6" ht="38.25" hidden="1">
      <c r="A189" s="30" t="s">
        <v>342</v>
      </c>
      <c r="B189" s="31" t="s">
        <v>338</v>
      </c>
      <c r="C189" s="37">
        <f>C190</f>
        <v>0</v>
      </c>
      <c r="D189" s="37">
        <f>D190</f>
        <v>0</v>
      </c>
      <c r="E189" s="37">
        <f>E190</f>
        <v>0</v>
      </c>
      <c r="F189" s="37">
        <f>F190</f>
        <v>0</v>
      </c>
    </row>
    <row r="190" spans="1:6" ht="38.25" hidden="1">
      <c r="A190" s="30" t="s">
        <v>343</v>
      </c>
      <c r="B190" s="31" t="s">
        <v>339</v>
      </c>
      <c r="C190" s="37"/>
      <c r="D190" s="37"/>
      <c r="E190" s="37"/>
      <c r="F190" s="37"/>
    </row>
    <row r="191" spans="1:6" ht="38.25">
      <c r="A191" s="30" t="s">
        <v>344</v>
      </c>
      <c r="B191" s="31" t="s">
        <v>340</v>
      </c>
      <c r="C191" s="37">
        <f>C192</f>
        <v>0</v>
      </c>
      <c r="D191" s="37">
        <f>D192</f>
        <v>2319.2</v>
      </c>
      <c r="E191" s="37">
        <f>E192</f>
        <v>2319.2</v>
      </c>
      <c r="F191" s="37">
        <f>F192</f>
        <v>0</v>
      </c>
    </row>
    <row r="192" spans="1:6" ht="38.25">
      <c r="A192" s="30" t="s">
        <v>345</v>
      </c>
      <c r="B192" s="31" t="s">
        <v>341</v>
      </c>
      <c r="C192" s="37">
        <v>0</v>
      </c>
      <c r="D192" s="37">
        <v>2319.2</v>
      </c>
      <c r="E192" s="37">
        <v>2319.2</v>
      </c>
      <c r="F192" s="37"/>
    </row>
    <row r="193" spans="1:6" ht="12.75" customHeight="1">
      <c r="A193" s="30" t="s">
        <v>137</v>
      </c>
      <c r="B193" s="31" t="s">
        <v>138</v>
      </c>
      <c r="C193" s="37">
        <f>C194</f>
        <v>823.2</v>
      </c>
      <c r="D193" s="37">
        <f>D194</f>
        <v>974.1</v>
      </c>
      <c r="E193" s="37">
        <f>E194</f>
        <v>823.2</v>
      </c>
      <c r="F193" s="37">
        <f>F194</f>
        <v>0</v>
      </c>
    </row>
    <row r="194" spans="1:6" ht="25.5" customHeight="1">
      <c r="A194" s="30" t="s">
        <v>139</v>
      </c>
      <c r="B194" s="31" t="s">
        <v>140</v>
      </c>
      <c r="C194" s="37">
        <v>823.2</v>
      </c>
      <c r="D194" s="37">
        <v>974.1</v>
      </c>
      <c r="E194" s="37">
        <v>823.2</v>
      </c>
      <c r="F194" s="37"/>
    </row>
    <row r="195" spans="1:6" ht="12.75" hidden="1">
      <c r="A195" s="21" t="s">
        <v>141</v>
      </c>
      <c r="B195" s="7" t="s">
        <v>142</v>
      </c>
      <c r="C195" s="40">
        <f>C196</f>
        <v>0</v>
      </c>
      <c r="D195" s="40">
        <f>D196</f>
        <v>0</v>
      </c>
      <c r="E195" s="40">
        <f>E196</f>
        <v>0</v>
      </c>
      <c r="F195" s="40">
        <f>F196</f>
        <v>0</v>
      </c>
    </row>
    <row r="196" spans="1:6" s="12" customFormat="1" ht="12.75" hidden="1">
      <c r="A196" s="10" t="s">
        <v>143</v>
      </c>
      <c r="B196" s="11" t="s">
        <v>144</v>
      </c>
      <c r="C196" s="41"/>
      <c r="D196" s="41"/>
      <c r="E196" s="41"/>
      <c r="F196" s="41"/>
    </row>
    <row r="197" spans="1:6" ht="25.5" hidden="1">
      <c r="A197" s="6" t="s">
        <v>145</v>
      </c>
      <c r="B197" s="9" t="s">
        <v>146</v>
      </c>
      <c r="C197" s="40">
        <f>C198+C199</f>
        <v>0</v>
      </c>
      <c r="D197" s="40">
        <f>D198+D199</f>
        <v>0</v>
      </c>
      <c r="E197" s="40">
        <f>E198+E199</f>
        <v>0</v>
      </c>
      <c r="F197" s="40">
        <f>F198+F199</f>
        <v>0</v>
      </c>
    </row>
    <row r="198" spans="1:6" ht="14.25" customHeight="1" hidden="1">
      <c r="A198" s="10" t="s">
        <v>147</v>
      </c>
      <c r="B198" s="28" t="s">
        <v>148</v>
      </c>
      <c r="C198" s="41"/>
      <c r="D198" s="41"/>
      <c r="E198" s="41"/>
      <c r="F198" s="41"/>
    </row>
    <row r="199" spans="1:6" ht="25.5" hidden="1">
      <c r="A199" s="10" t="s">
        <v>149</v>
      </c>
      <c r="B199" s="28" t="s">
        <v>150</v>
      </c>
      <c r="C199" s="41"/>
      <c r="D199" s="41"/>
      <c r="E199" s="41"/>
      <c r="F199" s="41"/>
    </row>
    <row r="200" spans="1:6" s="34" customFormat="1" ht="22.5" customHeight="1">
      <c r="A200" s="6"/>
      <c r="B200" s="33" t="s">
        <v>346</v>
      </c>
      <c r="C200" s="44">
        <f>C9+C139+C197</f>
        <v>567382.6</v>
      </c>
      <c r="D200" s="44">
        <f>D9+D139+D197</f>
        <v>641894.8</v>
      </c>
      <c r="E200" s="44">
        <f>E9+E139+E197</f>
        <v>565529.8</v>
      </c>
      <c r="F200" s="44">
        <f>F9+F139+F197</f>
        <v>0</v>
      </c>
    </row>
  </sheetData>
  <sheetProtection/>
  <mergeCells count="1">
    <mergeCell ref="A5:E5"/>
  </mergeCells>
  <printOptions horizontalCentered="1"/>
  <pageMargins left="0.5118110236220472" right="0.1968503937007874" top="0.2362204724409449" bottom="0.3937007874015748" header="0.2755905511811024" footer="0.15748031496062992"/>
  <pageSetup fitToHeight="1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evtyuhova_g</cp:lastModifiedBy>
  <cp:lastPrinted>2010-05-13T03:22:09Z</cp:lastPrinted>
  <dcterms:created xsi:type="dcterms:W3CDTF">2008-08-26T04:05:50Z</dcterms:created>
  <dcterms:modified xsi:type="dcterms:W3CDTF">2010-05-13T03:23:36Z</dcterms:modified>
  <cp:category/>
  <cp:version/>
  <cp:contentType/>
  <cp:contentStatus/>
</cp:coreProperties>
</file>