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Прил 1" sheetId="1" r:id="rId1"/>
    <sheet name="ПРил 3" sheetId="2" r:id="rId2"/>
    <sheet name="Прил 4" sheetId="3" r:id="rId3"/>
    <sheet name="Прил 2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<sst xmlns="http://schemas.openxmlformats.org/spreadsheetml/2006/main" count="107" uniqueCount="87">
  <si>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 xml:space="preserve">Приложение № 1 </t>
  </si>
  <si>
    <t>к муниципальной адресной программе по проведению капитального ремонта многоквартирных домов в г. Березники  на 2008 год</t>
  </si>
  <si>
    <t>год</t>
  </si>
  <si>
    <t>Площадь, кв.м.</t>
  </si>
  <si>
    <t>Планируемый перечень работ по капитальному ремонту</t>
  </si>
  <si>
    <t>Стоимость капитального ремонта, тыс. руб.</t>
  </si>
  <si>
    <t>удельная стоимость капитального ремонта, тыс. руб./кв.м.етр общей площади помещений в МКД</t>
  </si>
  <si>
    <t>Предельная стоимость капитального ремонта тыс. руб./ кв.метр общей площади помещений в МКД</t>
  </si>
  <si>
    <t>ввода в эксплуатацию</t>
  </si>
  <si>
    <t>последнего комплексного капитального ремонта</t>
  </si>
  <si>
    <t>объекта</t>
  </si>
  <si>
    <t>в том числе общая площадь жилых и нежилых помещений в МКД</t>
  </si>
  <si>
    <t>всего</t>
  </si>
  <si>
    <t>в том числе  жилых</t>
  </si>
  <si>
    <t>в том числе жилых, находящихся в собственности граждан</t>
  </si>
  <si>
    <t>Ремонт внутренних систем водоснабжения, водоотведения, электроснабжения, ремонт крыши, подъездов</t>
  </si>
  <si>
    <t>Ремонт внутренних систем водоснабжения, водоотведения, электроснабжения, ремонт крыши, подъездов, подвала</t>
  </si>
  <si>
    <t>Ремонт крыши</t>
  </si>
  <si>
    <t xml:space="preserve">Ремонт внутренних систем водоснабжения, водоотведения, электроснабжения, подъездов, автоматической пожарной сигнализации </t>
  </si>
  <si>
    <t xml:space="preserve">Ремонт внутренних систем водоснабжения, водоотведения, электроснабжения,  автоматической пожарной сигнализации </t>
  </si>
  <si>
    <t xml:space="preserve"> </t>
  </si>
  <si>
    <t>ПЕРЕЧЕНЬ МНОГОКВАРТИРНЫХ ДОМОВ</t>
  </si>
  <si>
    <t>расположенных на территории города Березники</t>
  </si>
  <si>
    <t>которые подлежат капитальному ремонту в рамках реализации подпроекта "Капитальный ремонт многоквартирных домов"</t>
  </si>
  <si>
    <t>№ п.п.</t>
  </si>
  <si>
    <t>Адрес многоквартирного дома</t>
  </si>
  <si>
    <t>Юбилейная 28</t>
  </si>
  <si>
    <t>Пятилетки 47</t>
  </si>
  <si>
    <t>Пятилетки 48</t>
  </si>
  <si>
    <t>Пятилетки 30</t>
  </si>
  <si>
    <t>Мира 86</t>
  </si>
  <si>
    <t>Мира 84</t>
  </si>
  <si>
    <t>ИТОГО:</t>
  </si>
  <si>
    <t xml:space="preserve">Приложение № 3 </t>
  </si>
  <si>
    <t>к муниципальной адресной программе по проведению капитального ремонта многоквартирных домов в г. Березники на 2008 год</t>
  </si>
  <si>
    <t>Размеры</t>
  </si>
  <si>
    <t>предельной стоимости проведения капитального ремонта в расчете на один</t>
  </si>
  <si>
    <t>квадратный метр общей площади помещений в многоквартирных домах</t>
  </si>
  <si>
    <t>руб.</t>
  </si>
  <si>
    <t>Типы домов</t>
  </si>
  <si>
    <t>Виды работ</t>
  </si>
  <si>
    <t>Общая предельная стоимость (руб.)</t>
  </si>
  <si>
    <t>Ремонт внутридомовых инженерных сетей</t>
  </si>
  <si>
    <t>ремонт и замена лифтового оборудования</t>
  </si>
  <si>
    <t>ремонт крыши</t>
  </si>
  <si>
    <t>ремонт подвальных помещений и подъездов</t>
  </si>
  <si>
    <t>утепление и ремонт фасадов</t>
  </si>
  <si>
    <t>электро-снабже-ние</t>
  </si>
  <si>
    <t>тепло-снабже-ние</t>
  </si>
  <si>
    <t>газо-снабже-ние</t>
  </si>
  <si>
    <t>водоснабжения, водоотведе-ния</t>
  </si>
  <si>
    <t>пожаротушение, дымоуда-ление</t>
  </si>
  <si>
    <t>3-6 этажные жилые дома со всеми видами благоустройства, кроме лифта и мусоропровода (кирпичные, панельные, шлакоблочные здания с централизованным холодным водоснабжением, централизованным горячим водоснабжением, централизованным отопление, канализацией, газоснабжением)</t>
  </si>
  <si>
    <t>9 этажные жилые дома со всеми видами благоустройства, (кирпичные, панельные,здания с централизованным холодным водоснабжением, централизованным горячим водоснабжением, централизованным отопление, канализацией, газоснабжением) оборудованные мусоропроводом и лифтом</t>
  </si>
  <si>
    <t>12 этажные жилые дома со всеми видами благоустройства, (кирпичные, панельные, монолитные здания с централизованным холодным водоснабжением, централизованным горячим водоснабжением, централизованным отопление, канализацией,  оборудованные мусоропроводом и лифтом, системами автоматического пожаротушения и думоудаления, напольными электрическими плитами либо газоснабжением</t>
  </si>
  <si>
    <t>Приложение 4</t>
  </si>
  <si>
    <t>Объем долевого финансирования расходов на проведение капитального ремонта многоквартирных домов</t>
  </si>
  <si>
    <t>Стоимость работ по капитальному ремонту тыс. руб.</t>
  </si>
  <si>
    <t>Объем софинансирования капитального ремонта, тыс. руб.</t>
  </si>
  <si>
    <t>в том числе за счет средств местного бюджета (субсидия)</t>
  </si>
  <si>
    <t>За счет ТСЖ других кооперативов либо собственников помещений в МКД</t>
  </si>
  <si>
    <t>предусмотренные в местсном бюджете на долевое финансирование</t>
  </si>
  <si>
    <t>бюджета Пермского края</t>
  </si>
  <si>
    <t xml:space="preserve">Планируемые показатели выполнения муниципальной адресной программы </t>
  </si>
  <si>
    <t>Дата начала работ</t>
  </si>
  <si>
    <t>Дата окончания работ</t>
  </si>
  <si>
    <t>Мира, 86</t>
  </si>
  <si>
    <t>Ремонт внутренней системы отопления, ремонт фасада</t>
  </si>
  <si>
    <t>Ремонт внутренних систем отопления, ремонт подъезда</t>
  </si>
  <si>
    <t>Ремонт внутренней системы отопления, ремонт подъездов, ремонт  фасада</t>
  </si>
  <si>
    <t>Ремонт внутренней системы отопления, ремонт кровли, ремонт  фасада</t>
  </si>
  <si>
    <t>Ремонт внутренних систем  водоснабжения, водоотведения, электроснабжения, отопления, ремонт крыши, ремонт фасада, ремонт подъездов</t>
  </si>
  <si>
    <t xml:space="preserve">Ремонт внутренних систем водоснабжения, водоотведения, электроснабжения, отопления, ремонт крыши, ремонт фасада </t>
  </si>
  <si>
    <t>Ремонт внутренних систем водоснабжения, теплоснабжения, ремонт крыши.</t>
  </si>
  <si>
    <t>в рамках муниципального проекта "Капитальный ремонт многоквартирных домов"</t>
  </si>
  <si>
    <t>Юбилейная, 28</t>
  </si>
  <si>
    <t>Пятилетки, 47</t>
  </si>
  <si>
    <t>Пятилетки, 30</t>
  </si>
  <si>
    <t>Мира,  84</t>
  </si>
  <si>
    <t>Свердлова, 69</t>
  </si>
  <si>
    <t xml:space="preserve"> Ленина, 41</t>
  </si>
  <si>
    <t>Советский пр. 18</t>
  </si>
  <si>
    <t>Челюскинцев, 93</t>
  </si>
  <si>
    <t xml:space="preserve">                20.12.2009</t>
  </si>
  <si>
    <t>Приложение 2</t>
  </si>
  <si>
    <t>капитального ремонта  многоквартирных домов в городе Березники на 2009 год</t>
  </si>
  <si>
    <t>к муниципальной адресной программе по проведению капитального ремонта   многоквартирных домов в городе Березники на 2009 год в рамках муниципального проекта "Капитальный ремонт многоквартирных домов"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</si>
</sst>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justify" wrapText="1"/>
    </xf>
    <xf numFmtId="0" fontId="0" fillId="0" borderId="1" xfId="0" applyBorder="1" applyAlignment="1">
      <alignment horizontal="justify" vertical="justify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justify" wrapText="1"/>
    </xf>
    <xf numFmtId="0" fontId="0" fillId="0" borderId="5" xfId="0" applyBorder="1" applyAlignment="1">
      <alignment horizontal="center" vertical="justify" wrapText="1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justify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0">
      <selection activeCell="J8" sqref="J8:J11"/>
    </sheetView>
  </sheetViews>
  <sheetFormatPr defaultColWidth="9.00390625" defaultRowHeight="12.75"/>
  <cols>
    <col min="1" max="1" width="3.875" style="0" customWidth="1"/>
    <col min="2" max="2" width="14.875" style="0" customWidth="1"/>
    <col min="3" max="3" width="6.25390625" style="0" customWidth="1"/>
    <col min="4" max="5" width="7.75390625" style="0" customWidth="1"/>
    <col min="9" max="9" width="34.125" style="0" customWidth="1"/>
    <col min="10" max="10" width="13.625" style="0" customWidth="1"/>
    <col min="11" max="11" width="11.25390625" style="0" customWidth="1"/>
    <col min="12" max="12" width="14.875" style="0" customWidth="1"/>
  </cols>
  <sheetData>
    <row r="1" spans="10:12" ht="12.75">
      <c r="J1" s="34" t="s">
        <v>0</v>
      </c>
      <c r="K1" s="34"/>
      <c r="L1" s="34"/>
    </row>
    <row r="2" spans="10:12" ht="52.5" customHeight="1">
      <c r="J2" s="35" t="s">
        <v>1</v>
      </c>
      <c r="K2" s="35"/>
      <c r="L2" s="35"/>
    </row>
    <row r="4" spans="1:12" ht="16.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6.5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6.5">
      <c r="A6" s="36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2" ht="12.75" customHeight="1">
      <c r="A8" s="28" t="s">
        <v>24</v>
      </c>
      <c r="B8" s="28" t="s">
        <v>25</v>
      </c>
      <c r="C8" s="38" t="s">
        <v>2</v>
      </c>
      <c r="D8" s="38"/>
      <c r="E8" s="39" t="s">
        <v>3</v>
      </c>
      <c r="F8" s="40"/>
      <c r="G8" s="40"/>
      <c r="H8" s="41"/>
      <c r="I8" s="28" t="s">
        <v>4</v>
      </c>
      <c r="J8" s="31" t="s">
        <v>5</v>
      </c>
      <c r="K8" s="28" t="s">
        <v>6</v>
      </c>
      <c r="L8" s="28" t="s">
        <v>7</v>
      </c>
    </row>
    <row r="9" spans="1:12" ht="12.75" customHeight="1">
      <c r="A9" s="28"/>
      <c r="B9" s="28"/>
      <c r="C9" s="28" t="s">
        <v>8</v>
      </c>
      <c r="D9" s="28" t="s">
        <v>9</v>
      </c>
      <c r="E9" s="31" t="s">
        <v>10</v>
      </c>
      <c r="F9" s="42" t="s">
        <v>11</v>
      </c>
      <c r="G9" s="43"/>
      <c r="H9" s="44"/>
      <c r="I9" s="28"/>
      <c r="J9" s="32"/>
      <c r="K9" s="28"/>
      <c r="L9" s="28"/>
    </row>
    <row r="10" spans="1:12" ht="12.75">
      <c r="A10" s="28"/>
      <c r="B10" s="28"/>
      <c r="C10" s="28"/>
      <c r="D10" s="28"/>
      <c r="E10" s="32"/>
      <c r="F10" s="31" t="s">
        <v>12</v>
      </c>
      <c r="G10" s="38" t="s">
        <v>13</v>
      </c>
      <c r="H10" s="38"/>
      <c r="I10" s="28"/>
      <c r="J10" s="32"/>
      <c r="K10" s="28"/>
      <c r="L10" s="28"/>
    </row>
    <row r="11" spans="1:12" ht="90">
      <c r="A11" s="28"/>
      <c r="B11" s="28"/>
      <c r="C11" s="28"/>
      <c r="D11" s="28"/>
      <c r="E11" s="33"/>
      <c r="F11" s="33"/>
      <c r="G11" s="2" t="s">
        <v>12</v>
      </c>
      <c r="H11" s="2" t="s">
        <v>14</v>
      </c>
      <c r="I11" s="28"/>
      <c r="J11" s="33"/>
      <c r="K11" s="28"/>
      <c r="L11" s="28"/>
    </row>
    <row r="12" spans="1:12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2">
        <v>12</v>
      </c>
    </row>
    <row r="13" spans="1:12" ht="45">
      <c r="A13" s="3">
        <v>1</v>
      </c>
      <c r="B13" s="6" t="s">
        <v>26</v>
      </c>
      <c r="C13" s="3">
        <v>1964</v>
      </c>
      <c r="D13" s="3"/>
      <c r="E13" s="3">
        <v>4155.9</v>
      </c>
      <c r="F13" s="4">
        <v>3179.6</v>
      </c>
      <c r="G13" s="4">
        <v>2993.7</v>
      </c>
      <c r="H13" s="4">
        <v>2644.8</v>
      </c>
      <c r="I13" s="2" t="s">
        <v>15</v>
      </c>
      <c r="J13" s="3">
        <v>5821.1</v>
      </c>
      <c r="K13" s="5">
        <f aca="true" t="shared" si="0" ref="K13:K18">J13/F13</f>
        <v>1.8307648760850423</v>
      </c>
      <c r="L13" s="3">
        <v>3.4</v>
      </c>
    </row>
    <row r="14" spans="1:12" ht="45">
      <c r="A14" s="3">
        <v>2</v>
      </c>
      <c r="B14" s="6" t="s">
        <v>27</v>
      </c>
      <c r="C14" s="3">
        <v>1960</v>
      </c>
      <c r="D14" s="6"/>
      <c r="E14" s="6">
        <v>4207.1</v>
      </c>
      <c r="F14" s="4">
        <v>3772.8</v>
      </c>
      <c r="G14" s="4">
        <v>2490.8</v>
      </c>
      <c r="H14" s="4">
        <v>2293.2</v>
      </c>
      <c r="I14" s="2" t="s">
        <v>16</v>
      </c>
      <c r="J14" s="1">
        <v>5722.7</v>
      </c>
      <c r="K14" s="5">
        <f t="shared" si="0"/>
        <v>1.5168310008481762</v>
      </c>
      <c r="L14" s="3">
        <v>3.4</v>
      </c>
    </row>
    <row r="15" spans="1:12" ht="12.75">
      <c r="A15" s="3">
        <v>3</v>
      </c>
      <c r="B15" s="6" t="s">
        <v>28</v>
      </c>
      <c r="C15" s="3">
        <v>1958</v>
      </c>
      <c r="D15" s="6"/>
      <c r="E15" s="6">
        <v>6871.2</v>
      </c>
      <c r="F15" s="4">
        <v>5746.3</v>
      </c>
      <c r="G15" s="4">
        <v>4520.8</v>
      </c>
      <c r="H15" s="4">
        <v>4382.4</v>
      </c>
      <c r="I15" s="2" t="s">
        <v>17</v>
      </c>
      <c r="J15" s="3">
        <v>3185.2</v>
      </c>
      <c r="K15" s="5">
        <f t="shared" si="0"/>
        <v>0.5543045089883925</v>
      </c>
      <c r="L15" s="3">
        <v>3.4</v>
      </c>
    </row>
    <row r="16" spans="1:12" ht="45">
      <c r="A16" s="3">
        <v>4</v>
      </c>
      <c r="B16" s="6" t="s">
        <v>29</v>
      </c>
      <c r="C16" s="3">
        <v>1951</v>
      </c>
      <c r="D16" s="6"/>
      <c r="E16" s="6">
        <v>2460.3</v>
      </c>
      <c r="F16" s="4">
        <v>2096.2</v>
      </c>
      <c r="G16" s="4">
        <v>1649.3</v>
      </c>
      <c r="H16" s="4">
        <v>1399.2</v>
      </c>
      <c r="I16" s="2" t="s">
        <v>15</v>
      </c>
      <c r="J16" s="3">
        <v>3884.6</v>
      </c>
      <c r="K16" s="5">
        <f t="shared" si="0"/>
        <v>1.8531628661387274</v>
      </c>
      <c r="L16" s="3">
        <v>3.4</v>
      </c>
    </row>
    <row r="17" spans="1:12" ht="45">
      <c r="A17" s="3">
        <v>5</v>
      </c>
      <c r="B17" s="6" t="s">
        <v>30</v>
      </c>
      <c r="C17" s="3">
        <v>1984</v>
      </c>
      <c r="D17" s="6"/>
      <c r="E17" s="6">
        <v>5044.7</v>
      </c>
      <c r="F17" s="4">
        <v>3905.2</v>
      </c>
      <c r="G17" s="4">
        <v>2113.5</v>
      </c>
      <c r="H17" s="4">
        <v>1732.8</v>
      </c>
      <c r="I17" s="2" t="s">
        <v>18</v>
      </c>
      <c r="J17" s="3">
        <v>9490</v>
      </c>
      <c r="K17" s="5">
        <f t="shared" si="0"/>
        <v>2.430093209054594</v>
      </c>
      <c r="L17" s="3">
        <v>6.3</v>
      </c>
    </row>
    <row r="18" spans="1:12" ht="45">
      <c r="A18" s="3">
        <v>6</v>
      </c>
      <c r="B18" s="6" t="s">
        <v>31</v>
      </c>
      <c r="C18" s="3">
        <v>1981</v>
      </c>
      <c r="D18" s="6"/>
      <c r="E18" s="6">
        <v>4949.1</v>
      </c>
      <c r="F18" s="4">
        <v>3864.4</v>
      </c>
      <c r="G18" s="4">
        <v>3531.4</v>
      </c>
      <c r="H18" s="4">
        <v>3187.2</v>
      </c>
      <c r="I18" s="2" t="s">
        <v>19</v>
      </c>
      <c r="J18" s="3">
        <v>6754.6</v>
      </c>
      <c r="K18" s="5">
        <f t="shared" si="0"/>
        <v>1.7479039436911292</v>
      </c>
      <c r="L18" s="3">
        <v>6.3</v>
      </c>
    </row>
    <row r="19" spans="1:12" ht="12.75">
      <c r="A19" s="29" t="s">
        <v>32</v>
      </c>
      <c r="B19" s="30"/>
      <c r="C19" s="6"/>
      <c r="D19" s="6"/>
      <c r="E19" s="6">
        <f>SUM(E13:E18)</f>
        <v>27688.300000000003</v>
      </c>
      <c r="F19" s="6">
        <f>SUM(F13:F18)</f>
        <v>22564.500000000004</v>
      </c>
      <c r="G19" s="6">
        <f>SUM(G13:G18)</f>
        <v>17299.5</v>
      </c>
      <c r="H19" s="6">
        <f>SUM(H13:H18)</f>
        <v>15639.599999999999</v>
      </c>
      <c r="I19" s="6"/>
      <c r="J19" s="3">
        <v>34858.2</v>
      </c>
      <c r="K19" s="6"/>
      <c r="L19" s="6"/>
    </row>
    <row r="22" ht="12.75">
      <c r="G22" t="s">
        <v>20</v>
      </c>
    </row>
  </sheetData>
  <mergeCells count="21">
    <mergeCell ref="A6:L6"/>
    <mergeCell ref="A7:K7"/>
    <mergeCell ref="A8:A11"/>
    <mergeCell ref="B8:B11"/>
    <mergeCell ref="C8:D8"/>
    <mergeCell ref="E8:H8"/>
    <mergeCell ref="K8:K11"/>
    <mergeCell ref="G10:H10"/>
    <mergeCell ref="F9:H9"/>
    <mergeCell ref="E9:E11"/>
    <mergeCell ref="J1:L1"/>
    <mergeCell ref="J2:L2"/>
    <mergeCell ref="A4:L4"/>
    <mergeCell ref="A5:L5"/>
    <mergeCell ref="D9:D11"/>
    <mergeCell ref="A19:B19"/>
    <mergeCell ref="L8:L11"/>
    <mergeCell ref="J8:J11"/>
    <mergeCell ref="C9:C11"/>
    <mergeCell ref="I8:I11"/>
    <mergeCell ref="F10:F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12" sqref="C12"/>
    </sheetView>
  </sheetViews>
  <sheetFormatPr defaultColWidth="9.00390625" defaultRowHeight="12.75"/>
  <cols>
    <col min="1" max="1" width="4.625" style="0" customWidth="1"/>
    <col min="2" max="2" width="31.375" style="0" customWidth="1"/>
    <col min="6" max="6" width="11.875" style="0" customWidth="1"/>
    <col min="7" max="7" width="10.375" style="0" customWidth="1"/>
    <col min="8" max="8" width="10.75390625" style="0" customWidth="1"/>
    <col min="10" max="10" width="11.75390625" style="0" customWidth="1"/>
    <col min="11" max="11" width="10.125" style="0" customWidth="1"/>
    <col min="12" max="12" width="11.875" style="0" customWidth="1"/>
  </cols>
  <sheetData>
    <row r="1" spans="8:12" ht="12.75">
      <c r="H1" s="34" t="s">
        <v>33</v>
      </c>
      <c r="I1" s="34"/>
      <c r="J1" s="34"/>
      <c r="K1" s="34"/>
      <c r="L1" s="34"/>
    </row>
    <row r="2" spans="8:12" ht="43.5" customHeight="1">
      <c r="H2" s="48" t="s">
        <v>34</v>
      </c>
      <c r="I2" s="48"/>
      <c r="J2" s="48"/>
      <c r="K2" s="48"/>
      <c r="L2" s="48"/>
    </row>
    <row r="3" spans="8:12" ht="12.75">
      <c r="H3" s="7"/>
      <c r="I3" s="8"/>
      <c r="J3" s="8"/>
      <c r="K3" s="8"/>
      <c r="L3" s="8"/>
    </row>
    <row r="4" spans="1:12" ht="12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34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45" t="s">
        <v>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ht="12.75">
      <c r="L8" t="s">
        <v>38</v>
      </c>
    </row>
    <row r="9" spans="1:12" ht="12.75">
      <c r="A9" s="46" t="s">
        <v>24</v>
      </c>
      <c r="B9" s="46" t="s">
        <v>39</v>
      </c>
      <c r="C9" s="24" t="s">
        <v>40</v>
      </c>
      <c r="D9" s="25"/>
      <c r="E9" s="25"/>
      <c r="F9" s="25"/>
      <c r="G9" s="25"/>
      <c r="H9" s="25"/>
      <c r="I9" s="25"/>
      <c r="J9" s="25"/>
      <c r="K9" s="47"/>
      <c r="L9" s="46" t="s">
        <v>41</v>
      </c>
    </row>
    <row r="10" spans="1:12" ht="12.75">
      <c r="A10" s="22"/>
      <c r="B10" s="22"/>
      <c r="C10" s="24" t="s">
        <v>42</v>
      </c>
      <c r="D10" s="25"/>
      <c r="E10" s="25"/>
      <c r="F10" s="25"/>
      <c r="G10" s="47"/>
      <c r="H10" s="46" t="s">
        <v>43</v>
      </c>
      <c r="I10" s="46" t="s">
        <v>44</v>
      </c>
      <c r="J10" s="46" t="s">
        <v>45</v>
      </c>
      <c r="K10" s="46" t="s">
        <v>46</v>
      </c>
      <c r="L10" s="22"/>
    </row>
    <row r="11" spans="1:12" ht="51">
      <c r="A11" s="23"/>
      <c r="B11" s="23"/>
      <c r="C11" s="9" t="s">
        <v>47</v>
      </c>
      <c r="D11" s="9" t="s">
        <v>48</v>
      </c>
      <c r="E11" s="9" t="s">
        <v>49</v>
      </c>
      <c r="F11" s="9" t="s">
        <v>50</v>
      </c>
      <c r="G11" s="9" t="s">
        <v>51</v>
      </c>
      <c r="H11" s="23"/>
      <c r="I11" s="23"/>
      <c r="J11" s="23"/>
      <c r="K11" s="23"/>
      <c r="L11" s="23"/>
    </row>
    <row r="12" spans="1:12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140.25">
      <c r="A13" s="11">
        <v>1</v>
      </c>
      <c r="B13" s="11" t="s">
        <v>52</v>
      </c>
      <c r="C13" s="12">
        <v>320</v>
      </c>
      <c r="D13" s="12">
        <v>574.1</v>
      </c>
      <c r="E13" s="12"/>
      <c r="F13" s="12">
        <v>609.8</v>
      </c>
      <c r="G13" s="12"/>
      <c r="H13" s="12"/>
      <c r="I13" s="12">
        <v>1155</v>
      </c>
      <c r="J13" s="12">
        <v>190</v>
      </c>
      <c r="K13" s="12">
        <v>505.9</v>
      </c>
      <c r="L13" s="12">
        <v>3354.8</v>
      </c>
    </row>
    <row r="14" spans="1:12" ht="140.25">
      <c r="A14" s="11">
        <v>2</v>
      </c>
      <c r="B14" s="11" t="s">
        <v>53</v>
      </c>
      <c r="C14" s="12">
        <v>510</v>
      </c>
      <c r="D14" s="12">
        <v>478.6</v>
      </c>
      <c r="E14" s="12"/>
      <c r="F14" s="12">
        <v>596.8</v>
      </c>
      <c r="G14" s="12"/>
      <c r="H14" s="12">
        <v>1200</v>
      </c>
      <c r="I14" s="12">
        <v>417.7</v>
      </c>
      <c r="J14" s="12">
        <v>190</v>
      </c>
      <c r="K14" s="12">
        <v>305</v>
      </c>
      <c r="L14" s="12">
        <v>3698.1</v>
      </c>
    </row>
    <row r="15" spans="1:12" ht="191.25">
      <c r="A15" s="11">
        <v>3</v>
      </c>
      <c r="B15" s="11" t="s">
        <v>54</v>
      </c>
      <c r="C15" s="12">
        <v>650</v>
      </c>
      <c r="D15" s="12">
        <v>478.6</v>
      </c>
      <c r="E15" s="12"/>
      <c r="F15" s="12">
        <v>796.8</v>
      </c>
      <c r="G15" s="12">
        <v>460</v>
      </c>
      <c r="H15" s="12">
        <v>2275</v>
      </c>
      <c r="I15" s="12">
        <v>684.7</v>
      </c>
      <c r="J15" s="12">
        <v>731.1</v>
      </c>
      <c r="K15" s="12">
        <v>172.1</v>
      </c>
      <c r="L15" s="12">
        <v>6248.3</v>
      </c>
    </row>
  </sheetData>
  <mergeCells count="15">
    <mergeCell ref="K10:K11"/>
    <mergeCell ref="H1:L1"/>
    <mergeCell ref="H2:L2"/>
    <mergeCell ref="A4:L4"/>
    <mergeCell ref="A5:L5"/>
    <mergeCell ref="A6:L6"/>
    <mergeCell ref="A7:L7"/>
    <mergeCell ref="A9:A11"/>
    <mergeCell ref="B9:B11"/>
    <mergeCell ref="C9:K9"/>
    <mergeCell ref="L9:L11"/>
    <mergeCell ref="C10:G10"/>
    <mergeCell ref="H10:H11"/>
    <mergeCell ref="I10:I11"/>
    <mergeCell ref="J10:J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16" sqref="E16"/>
    </sheetView>
  </sheetViews>
  <sheetFormatPr defaultColWidth="9.00390625" defaultRowHeight="12.75"/>
  <cols>
    <col min="1" max="1" width="6.125" style="0" customWidth="1"/>
    <col min="2" max="2" width="23.25390625" style="0" customWidth="1"/>
    <col min="3" max="3" width="18.875" style="0" customWidth="1"/>
    <col min="4" max="4" width="16.875" style="0" customWidth="1"/>
    <col min="5" max="5" width="23.375" style="0" customWidth="1"/>
    <col min="6" max="6" width="23.25390625" style="0" customWidth="1"/>
    <col min="7" max="7" width="19.375" style="0" customWidth="1"/>
  </cols>
  <sheetData>
    <row r="1" spans="6:7" ht="12.75">
      <c r="F1" s="37" t="s">
        <v>55</v>
      </c>
      <c r="G1" s="37"/>
    </row>
    <row r="2" spans="6:8" ht="39" customHeight="1">
      <c r="F2" s="35" t="s">
        <v>1</v>
      </c>
      <c r="G2" s="35"/>
      <c r="H2" s="35"/>
    </row>
    <row r="3" spans="1:7" ht="18.75">
      <c r="A3" s="49" t="s">
        <v>56</v>
      </c>
      <c r="B3" s="49"/>
      <c r="C3" s="49"/>
      <c r="D3" s="49"/>
      <c r="E3" s="49"/>
      <c r="F3" s="49"/>
      <c r="G3" s="49"/>
    </row>
    <row r="4" spans="1:7" ht="18.75">
      <c r="A4" s="13"/>
      <c r="B4" s="13"/>
      <c r="C4" s="13"/>
      <c r="D4" s="13"/>
      <c r="E4" s="13"/>
      <c r="F4" s="13"/>
      <c r="G4" s="13"/>
    </row>
    <row r="5" spans="1:7" ht="18.75">
      <c r="A5" s="50" t="s">
        <v>24</v>
      </c>
      <c r="B5" s="50" t="s">
        <v>25</v>
      </c>
      <c r="C5" s="50" t="s">
        <v>57</v>
      </c>
      <c r="D5" s="53" t="s">
        <v>58</v>
      </c>
      <c r="E5" s="54"/>
      <c r="F5" s="54"/>
      <c r="G5" s="55"/>
    </row>
    <row r="6" spans="1:7" ht="18.75">
      <c r="A6" s="51"/>
      <c r="B6" s="51"/>
      <c r="C6" s="51"/>
      <c r="D6" s="50" t="s">
        <v>12</v>
      </c>
      <c r="E6" s="53" t="s">
        <v>59</v>
      </c>
      <c r="F6" s="55"/>
      <c r="G6" s="50" t="s">
        <v>60</v>
      </c>
    </row>
    <row r="7" spans="1:7" ht="93.75">
      <c r="A7" s="52"/>
      <c r="B7" s="52"/>
      <c r="C7" s="52"/>
      <c r="D7" s="52"/>
      <c r="E7" s="14" t="s">
        <v>61</v>
      </c>
      <c r="F7" s="14" t="s">
        <v>62</v>
      </c>
      <c r="G7" s="52"/>
    </row>
    <row r="8" spans="1:7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</row>
    <row r="9" spans="1:7" ht="18.75">
      <c r="A9" s="15">
        <v>1</v>
      </c>
      <c r="B9" s="16" t="s">
        <v>26</v>
      </c>
      <c r="C9" s="15">
        <v>5821.1</v>
      </c>
      <c r="D9" s="15">
        <v>5821.1</v>
      </c>
      <c r="E9" s="17">
        <f>(D9-G9)*0.25</f>
        <v>1382.51125</v>
      </c>
      <c r="F9" s="17">
        <f>D9-E9-G9</f>
        <v>4147.5337500000005</v>
      </c>
      <c r="G9" s="17">
        <f>D9*0.05</f>
        <v>291.055</v>
      </c>
    </row>
    <row r="10" spans="1:7" ht="18.75">
      <c r="A10" s="15">
        <v>2</v>
      </c>
      <c r="B10" s="16" t="s">
        <v>27</v>
      </c>
      <c r="C10" s="15">
        <v>5722.7</v>
      </c>
      <c r="D10" s="15">
        <v>5722.7</v>
      </c>
      <c r="E10" s="17">
        <f aca="true" t="shared" si="0" ref="E10:E15">(D10-G10)*0.25</f>
        <v>1359.14125</v>
      </c>
      <c r="F10" s="17">
        <f aca="true" t="shared" si="1" ref="F10:F15">D10-E10-G10</f>
        <v>4077.42375</v>
      </c>
      <c r="G10" s="17">
        <f aca="true" t="shared" si="2" ref="G10:G15">D10*0.05</f>
        <v>286.135</v>
      </c>
    </row>
    <row r="11" spans="1:7" ht="18.75">
      <c r="A11" s="15">
        <v>3</v>
      </c>
      <c r="B11" s="16" t="s">
        <v>28</v>
      </c>
      <c r="C11" s="15">
        <v>3185.2</v>
      </c>
      <c r="D11" s="15">
        <v>3185.2</v>
      </c>
      <c r="E11" s="17">
        <f t="shared" si="0"/>
        <v>756.4849999999999</v>
      </c>
      <c r="F11" s="17">
        <f t="shared" si="1"/>
        <v>2269.455</v>
      </c>
      <c r="G11" s="17">
        <f t="shared" si="2"/>
        <v>159.26</v>
      </c>
    </row>
    <row r="12" spans="1:7" ht="18.75">
      <c r="A12" s="15">
        <v>4</v>
      </c>
      <c r="B12" s="16" t="s">
        <v>29</v>
      </c>
      <c r="C12" s="15">
        <v>3884.6</v>
      </c>
      <c r="D12" s="15">
        <v>3884.6</v>
      </c>
      <c r="E12" s="17">
        <f t="shared" si="0"/>
        <v>922.5925</v>
      </c>
      <c r="F12" s="17">
        <f t="shared" si="1"/>
        <v>2767.7774999999997</v>
      </c>
      <c r="G12" s="17">
        <f t="shared" si="2"/>
        <v>194.23000000000002</v>
      </c>
    </row>
    <row r="13" spans="1:7" ht="18.75">
      <c r="A13" s="15">
        <v>5</v>
      </c>
      <c r="B13" s="16" t="s">
        <v>31</v>
      </c>
      <c r="C13" s="15">
        <v>6754.6</v>
      </c>
      <c r="D13" s="15">
        <v>6754.6</v>
      </c>
      <c r="E13" s="17">
        <f t="shared" si="0"/>
        <v>1604.2175000000002</v>
      </c>
      <c r="F13" s="17">
        <f t="shared" si="1"/>
        <v>4812.6525</v>
      </c>
      <c r="G13" s="17">
        <f t="shared" si="2"/>
        <v>337.73</v>
      </c>
    </row>
    <row r="14" spans="1:7" ht="18.75">
      <c r="A14" s="15">
        <v>6</v>
      </c>
      <c r="B14" s="16" t="s">
        <v>30</v>
      </c>
      <c r="C14" s="15">
        <v>9490</v>
      </c>
      <c r="D14" s="15">
        <v>9490</v>
      </c>
      <c r="E14" s="17">
        <f t="shared" si="0"/>
        <v>2253.875</v>
      </c>
      <c r="F14" s="17">
        <f t="shared" si="1"/>
        <v>6761.625</v>
      </c>
      <c r="G14" s="17">
        <f t="shared" si="2"/>
        <v>474.5</v>
      </c>
    </row>
    <row r="15" spans="1:7" ht="18.75">
      <c r="A15" s="16"/>
      <c r="B15" s="16" t="s">
        <v>32</v>
      </c>
      <c r="C15" s="15">
        <f>SUM(C9:C14)</f>
        <v>34858.2</v>
      </c>
      <c r="D15" s="15">
        <f>SUM(D9:D14)</f>
        <v>34858.2</v>
      </c>
      <c r="E15" s="17">
        <f t="shared" si="0"/>
        <v>8278.822499999998</v>
      </c>
      <c r="F15" s="17">
        <f t="shared" si="1"/>
        <v>24836.4675</v>
      </c>
      <c r="G15" s="17">
        <f t="shared" si="2"/>
        <v>1742.9099999999999</v>
      </c>
    </row>
  </sheetData>
  <mergeCells count="10">
    <mergeCell ref="F1:G1"/>
    <mergeCell ref="F2:H2"/>
    <mergeCell ref="A3:G3"/>
    <mergeCell ref="A5:A7"/>
    <mergeCell ref="B5:B7"/>
    <mergeCell ref="C5:C7"/>
    <mergeCell ref="D5:G5"/>
    <mergeCell ref="D6:D7"/>
    <mergeCell ref="E6:F6"/>
    <mergeCell ref="G6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2">
      <selection activeCell="C23" sqref="C23"/>
    </sheetView>
  </sheetViews>
  <sheetFormatPr defaultColWidth="9.00390625" defaultRowHeight="12.75"/>
  <cols>
    <col min="2" max="2" width="16.00390625" style="0" customWidth="1"/>
    <col min="3" max="3" width="23.625" style="0" customWidth="1"/>
    <col min="4" max="4" width="17.00390625" style="0" customWidth="1"/>
    <col min="5" max="5" width="18.875" style="0" customWidth="1"/>
  </cols>
  <sheetData>
    <row r="2" spans="4:5" ht="16.5" customHeight="1">
      <c r="D2" s="59" t="s">
        <v>84</v>
      </c>
      <c r="E2" s="59"/>
    </row>
    <row r="3" spans="4:5" ht="46.5" customHeight="1">
      <c r="D3" s="35" t="s">
        <v>86</v>
      </c>
      <c r="E3" s="35"/>
    </row>
    <row r="4" spans="4:5" ht="46.5" customHeight="1">
      <c r="D4" s="35"/>
      <c r="E4" s="35"/>
    </row>
    <row r="6" spans="2:5" ht="12.75">
      <c r="B6" s="37" t="s">
        <v>63</v>
      </c>
      <c r="C6" s="37"/>
      <c r="D6" s="37"/>
      <c r="E6" s="37"/>
    </row>
    <row r="7" spans="2:5" ht="12.75">
      <c r="B7" s="37" t="s">
        <v>85</v>
      </c>
      <c r="C7" s="37"/>
      <c r="D7" s="37"/>
      <c r="E7" s="37"/>
    </row>
    <row r="8" spans="2:3" ht="12.75">
      <c r="B8" s="18" t="s">
        <v>74</v>
      </c>
      <c r="C8" s="1"/>
    </row>
    <row r="10" spans="1:5" ht="12.75">
      <c r="A10" s="28" t="s">
        <v>24</v>
      </c>
      <c r="B10" s="28" t="s">
        <v>25</v>
      </c>
      <c r="C10" s="28" t="s">
        <v>4</v>
      </c>
      <c r="D10" s="58" t="s">
        <v>64</v>
      </c>
      <c r="E10" s="56" t="s">
        <v>65</v>
      </c>
    </row>
    <row r="11" spans="1:5" ht="12.75">
      <c r="A11" s="28"/>
      <c r="B11" s="28"/>
      <c r="C11" s="28"/>
      <c r="D11" s="58"/>
      <c r="E11" s="57"/>
    </row>
    <row r="12" spans="1:5" ht="12.75">
      <c r="A12" s="28"/>
      <c r="B12" s="28"/>
      <c r="C12" s="28"/>
      <c r="D12" s="58"/>
      <c r="E12" s="57"/>
    </row>
    <row r="13" spans="1:5" ht="12.75">
      <c r="A13" s="28"/>
      <c r="B13" s="28"/>
      <c r="C13" s="28"/>
      <c r="D13" s="58"/>
      <c r="E13" s="57"/>
    </row>
    <row r="14" spans="1:5" ht="12.75">
      <c r="A14" s="3">
        <v>1</v>
      </c>
      <c r="B14" s="3">
        <v>2</v>
      </c>
      <c r="C14" s="3">
        <v>3</v>
      </c>
      <c r="D14" s="3">
        <v>4</v>
      </c>
      <c r="E14" s="3">
        <v>5</v>
      </c>
    </row>
    <row r="15" spans="1:5" ht="22.5">
      <c r="A15" s="3">
        <v>1</v>
      </c>
      <c r="B15" s="6" t="s">
        <v>75</v>
      </c>
      <c r="C15" s="2" t="s">
        <v>67</v>
      </c>
      <c r="D15" s="26">
        <v>40101</v>
      </c>
      <c r="E15" s="27">
        <v>40167</v>
      </c>
    </row>
    <row r="16" spans="1:5" ht="33.75">
      <c r="A16" s="3">
        <v>2</v>
      </c>
      <c r="B16" s="6" t="s">
        <v>76</v>
      </c>
      <c r="C16" s="2" t="s">
        <v>69</v>
      </c>
      <c r="D16" s="26">
        <v>40101</v>
      </c>
      <c r="E16" s="27">
        <v>40167</v>
      </c>
    </row>
    <row r="17" spans="1:5" ht="22.5">
      <c r="A17" s="3">
        <v>3</v>
      </c>
      <c r="B17" s="6" t="s">
        <v>77</v>
      </c>
      <c r="C17" s="2" t="s">
        <v>67</v>
      </c>
      <c r="D17" s="26">
        <v>40101</v>
      </c>
      <c r="E17" s="27">
        <v>40167</v>
      </c>
    </row>
    <row r="18" spans="1:5" ht="22.5">
      <c r="A18" s="3">
        <v>4</v>
      </c>
      <c r="B18" s="6" t="s">
        <v>78</v>
      </c>
      <c r="C18" s="2" t="s">
        <v>68</v>
      </c>
      <c r="D18" s="26">
        <v>40101</v>
      </c>
      <c r="E18" s="27">
        <v>40167</v>
      </c>
    </row>
    <row r="19" spans="1:5" ht="33.75">
      <c r="A19" s="3">
        <v>5</v>
      </c>
      <c r="B19" s="6" t="s">
        <v>66</v>
      </c>
      <c r="C19" s="2" t="s">
        <v>70</v>
      </c>
      <c r="D19" s="26">
        <v>40101</v>
      </c>
      <c r="E19" s="27">
        <v>40167</v>
      </c>
    </row>
    <row r="20" spans="1:5" ht="78.75">
      <c r="A20" s="19">
        <v>6</v>
      </c>
      <c r="B20" s="21" t="s">
        <v>79</v>
      </c>
      <c r="C20" s="2" t="s">
        <v>71</v>
      </c>
      <c r="D20" s="26">
        <v>40101</v>
      </c>
      <c r="E20" s="6" t="s">
        <v>83</v>
      </c>
    </row>
    <row r="21" spans="1:5" ht="67.5">
      <c r="A21" s="19">
        <v>7</v>
      </c>
      <c r="B21" s="21" t="s">
        <v>80</v>
      </c>
      <c r="C21" s="2" t="s">
        <v>72</v>
      </c>
      <c r="D21" s="26">
        <v>40101</v>
      </c>
      <c r="E21" s="27">
        <v>40167</v>
      </c>
    </row>
    <row r="22" spans="1:5" ht="12.75">
      <c r="A22" s="19">
        <v>8</v>
      </c>
      <c r="B22" s="21" t="s">
        <v>81</v>
      </c>
      <c r="C22" s="2" t="s">
        <v>17</v>
      </c>
      <c r="D22" s="26">
        <v>40101</v>
      </c>
      <c r="E22" s="27">
        <v>40167</v>
      </c>
    </row>
    <row r="23" spans="1:5" ht="45">
      <c r="A23" s="3">
        <v>9</v>
      </c>
      <c r="B23" s="21" t="s">
        <v>82</v>
      </c>
      <c r="C23" s="2" t="s">
        <v>73</v>
      </c>
      <c r="D23" s="26">
        <v>40101</v>
      </c>
      <c r="E23" s="27">
        <v>40167</v>
      </c>
    </row>
    <row r="24" ht="12.75">
      <c r="A24" s="20"/>
    </row>
  </sheetData>
  <mergeCells count="9">
    <mergeCell ref="D2:E2"/>
    <mergeCell ref="B6:E6"/>
    <mergeCell ref="B7:E7"/>
    <mergeCell ref="D3:E4"/>
    <mergeCell ref="E10:E13"/>
    <mergeCell ref="A10:A13"/>
    <mergeCell ref="B10:B13"/>
    <mergeCell ref="C10:C13"/>
    <mergeCell ref="D10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Потураева</dc:creator>
  <cp:keywords/>
  <dc:description/>
  <cp:lastModifiedBy>evtyuhova_g</cp:lastModifiedBy>
  <cp:lastPrinted>2009-08-04T07:29:16Z</cp:lastPrinted>
  <dcterms:created xsi:type="dcterms:W3CDTF">2008-11-26T10:52:24Z</dcterms:created>
  <dcterms:modified xsi:type="dcterms:W3CDTF">2009-08-05T02:45:25Z</dcterms:modified>
  <cp:category/>
  <cp:version/>
  <cp:contentType/>
  <cp:contentStatus/>
</cp:coreProperties>
</file>