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1"/>
  </bookViews>
  <sheets>
    <sheet name="Прил 2015" sheetId="1" r:id="rId1"/>
    <sheet name="Прил 2016-2017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<sst xmlns="http://schemas.openxmlformats.org/spreadsheetml/2006/main" count="38" uniqueCount="22">
  <si>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</si>
  <si>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</si>
  <si>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</si>
  <si>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</si>
  <si>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</si>
  <si>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</si>
  <si>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</si>
  <si>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</si>
  <si>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</si>
  <si>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</si>
  <si>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</si>
  <si>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</si>
  <si>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2015 год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</si>
  <si>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</si>
  <si>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</si>
  <si>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"Обеспечение безопасности жизнедеятельности населения города Березники"</t>
  </si>
  <si>
    <t>Муниципальная программа "Имущественно-земельная политика в городе Березники"</t>
  </si>
  <si>
    <t>Объем финансирования муниципальных программ города Березники                                                                     на 2016-2017 годы</t>
  </si>
  <si>
    <t>Приложение 9</t>
  </si>
  <si>
    <t>Приложение 10</t>
  </si>
  <si>
    <t>от 16 декабря 2014 г. № 758</t>
  </si>
  <si>
    <t>от 16 декабря  2014 г. № 758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</si>
</sst>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70" fontId="11" fillId="0" borderId="11" xfId="0" applyNumberFormat="1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170" fontId="13" fillId="0" borderId="11" xfId="0" applyNumberFormat="1" applyFont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70" fontId="13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18</v>
      </c>
    </row>
    <row r="2" ht="12.75">
      <c r="C2" s="3" t="s">
        <v>2</v>
      </c>
    </row>
    <row r="3" ht="12.75">
      <c r="C3" s="3" t="s">
        <v>20</v>
      </c>
    </row>
    <row r="4" ht="12.75">
      <c r="C4" s="3"/>
    </row>
    <row r="5" ht="12.75">
      <c r="C5" s="3"/>
    </row>
    <row r="6" ht="12.75">
      <c r="C6" s="3"/>
    </row>
    <row r="7" spans="1:10" ht="34.5" customHeight="1">
      <c r="A7" s="25" t="s">
        <v>12</v>
      </c>
      <c r="B7" s="26"/>
      <c r="C7" s="26"/>
      <c r="D7" s="1"/>
      <c r="E7" s="1"/>
      <c r="F7" s="1"/>
      <c r="G7" s="1"/>
      <c r="H7" s="1"/>
      <c r="I7" s="1"/>
      <c r="J7" s="1"/>
    </row>
    <row r="8" ht="12.75">
      <c r="C8" s="3" t="s">
        <v>1</v>
      </c>
    </row>
    <row r="9" spans="1:3" ht="12.75">
      <c r="A9" s="22" t="s">
        <v>3</v>
      </c>
      <c r="B9" s="22" t="s">
        <v>11</v>
      </c>
      <c r="C9" s="23">
        <v>2015</v>
      </c>
    </row>
    <row r="10" spans="1:3" ht="12.75">
      <c r="A10" s="22"/>
      <c r="B10" s="22"/>
      <c r="C10" s="24"/>
    </row>
    <row r="11" spans="1:3" ht="12.75">
      <c r="A11" s="2">
        <v>1</v>
      </c>
      <c r="B11" s="2">
        <v>2</v>
      </c>
      <c r="C11" s="2">
        <v>3</v>
      </c>
    </row>
    <row r="12" spans="1:3" ht="49.5" customHeight="1">
      <c r="A12" s="7">
        <v>1</v>
      </c>
      <c r="B12" s="8" t="s">
        <v>6</v>
      </c>
      <c r="C12" s="16">
        <f>578102.1+1390786-620.2-6287.6</f>
        <v>1961980.3</v>
      </c>
    </row>
    <row r="13" spans="1:4" ht="49.5" customHeight="1">
      <c r="A13" s="7">
        <v>2</v>
      </c>
      <c r="B13" s="8" t="s">
        <v>8</v>
      </c>
      <c r="C13" s="17">
        <f>205407.2+370.3</f>
        <v>205777.5</v>
      </c>
      <c r="D13" s="4"/>
    </row>
    <row r="14" spans="1:4" ht="49.5" customHeight="1">
      <c r="A14" s="7">
        <v>3</v>
      </c>
      <c r="B14" s="8" t="s">
        <v>9</v>
      </c>
      <c r="C14" s="17">
        <v>18898.6</v>
      </c>
      <c r="D14" s="4"/>
    </row>
    <row r="15" spans="1:3" ht="44.25" customHeight="1">
      <c r="A15" s="7">
        <v>4</v>
      </c>
      <c r="B15" s="8" t="s">
        <v>7</v>
      </c>
      <c r="C15" s="16">
        <f>288638.2+1094.4</f>
        <v>289732.60000000003</v>
      </c>
    </row>
    <row r="16" spans="1:3" ht="42" customHeight="1">
      <c r="A16" s="7">
        <v>5</v>
      </c>
      <c r="B16" s="6" t="s">
        <v>10</v>
      </c>
      <c r="C16" s="16">
        <v>1300</v>
      </c>
    </row>
    <row r="17" spans="1:3" ht="35.25" customHeight="1">
      <c r="A17" s="7">
        <v>6</v>
      </c>
      <c r="B17" s="9" t="s">
        <v>4</v>
      </c>
      <c r="C17" s="18">
        <f>139978.3+334.5</f>
        <v>140312.8</v>
      </c>
    </row>
    <row r="18" spans="1:3" ht="49.5" customHeight="1">
      <c r="A18" s="7">
        <v>7</v>
      </c>
      <c r="B18" s="5" t="s">
        <v>5</v>
      </c>
      <c r="C18" s="18">
        <f>582849.2+1179.4-1234.5</f>
        <v>582794.1</v>
      </c>
    </row>
    <row r="19" spans="1:3" ht="49.5" customHeight="1">
      <c r="A19" s="7">
        <v>8</v>
      </c>
      <c r="B19" s="5" t="s">
        <v>13</v>
      </c>
      <c r="C19" s="18">
        <f>105340.2+220.1-17177.8+8047.5</f>
        <v>96430</v>
      </c>
    </row>
    <row r="20" spans="1:3" ht="41.25" customHeight="1">
      <c r="A20" s="7">
        <v>9</v>
      </c>
      <c r="B20" s="5" t="s">
        <v>14</v>
      </c>
      <c r="C20" s="18">
        <f>169730.8+9786.8+7915.9</f>
        <v>187433.49999999997</v>
      </c>
    </row>
    <row r="21" spans="1:3" ht="47.25" customHeight="1">
      <c r="A21" s="7">
        <v>10</v>
      </c>
      <c r="B21" s="5" t="s">
        <v>15</v>
      </c>
      <c r="C21" s="18">
        <f>29352.5+1310.1+286.5</f>
        <v>30949.1</v>
      </c>
    </row>
    <row r="22" spans="1:3" ht="49.5" customHeight="1">
      <c r="A22" s="7">
        <v>11</v>
      </c>
      <c r="B22" s="5" t="s">
        <v>16</v>
      </c>
      <c r="C22" s="18">
        <f>118973+1507382.9+3744.1</f>
        <v>1630100</v>
      </c>
    </row>
    <row r="23" spans="1:4" s="13" customFormat="1" ht="27.75" customHeight="1">
      <c r="A23" s="10"/>
      <c r="B23" s="11" t="s">
        <v>0</v>
      </c>
      <c r="C23" s="19">
        <f>SUM(C12:C22)</f>
        <v>5145708.5</v>
      </c>
      <c r="D23" s="12"/>
    </row>
    <row r="24" ht="27.75" customHeight="1"/>
    <row r="25" ht="27.75" customHeight="1"/>
    <row r="26" ht="27.75" customHeight="1"/>
  </sheetData>
  <sheetProtection/>
  <mergeCells count="4">
    <mergeCell ref="A9:A10"/>
    <mergeCell ref="B9:B10"/>
    <mergeCell ref="C9:C10"/>
    <mergeCell ref="A7:C7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15.75390625" style="0" customWidth="1"/>
    <col min="4" max="4" width="15.375" style="0" customWidth="1"/>
  </cols>
  <sheetData>
    <row r="1" ht="12.75">
      <c r="D1" s="3" t="s">
        <v>19</v>
      </c>
    </row>
    <row r="2" ht="12.75">
      <c r="D2" s="3" t="s">
        <v>2</v>
      </c>
    </row>
    <row r="3" ht="12.75">
      <c r="D3" s="3" t="s">
        <v>21</v>
      </c>
    </row>
    <row r="4" ht="12.75">
      <c r="C4" s="3"/>
    </row>
    <row r="5" ht="12.75">
      <c r="C5" s="3"/>
    </row>
    <row r="6" ht="12.75">
      <c r="C6" s="3"/>
    </row>
    <row r="7" spans="1:10" ht="34.5" customHeight="1">
      <c r="A7" s="25" t="s">
        <v>17</v>
      </c>
      <c r="B7" s="25"/>
      <c r="C7" s="25"/>
      <c r="D7" s="25"/>
      <c r="E7" s="1"/>
      <c r="F7" s="1"/>
      <c r="G7" s="1"/>
      <c r="H7" s="1"/>
      <c r="I7" s="1"/>
      <c r="J7" s="1"/>
    </row>
    <row r="8" ht="12.75">
      <c r="D8" s="3" t="s">
        <v>1</v>
      </c>
    </row>
    <row r="9" spans="1:4" ht="12.75">
      <c r="A9" s="22" t="s">
        <v>3</v>
      </c>
      <c r="B9" s="22" t="s">
        <v>11</v>
      </c>
      <c r="C9" s="23">
        <v>2016</v>
      </c>
      <c r="D9" s="23">
        <v>2017</v>
      </c>
    </row>
    <row r="10" spans="1:4" ht="12.75">
      <c r="A10" s="22"/>
      <c r="B10" s="22"/>
      <c r="C10" s="24"/>
      <c r="D10" s="24"/>
    </row>
    <row r="11" spans="1:4" ht="12.75">
      <c r="A11" s="2">
        <v>1</v>
      </c>
      <c r="B11" s="2">
        <v>2</v>
      </c>
      <c r="C11" s="2">
        <v>3</v>
      </c>
      <c r="D11" s="2">
        <v>4</v>
      </c>
    </row>
    <row r="12" spans="1:4" ht="49.5" customHeight="1">
      <c r="A12" s="7">
        <v>1</v>
      </c>
      <c r="B12" s="8" t="s">
        <v>6</v>
      </c>
      <c r="C12" s="16">
        <f>574900+1394123.9-1566.8-6287.6</f>
        <v>1961169.4999999998</v>
      </c>
      <c r="D12" s="20">
        <f>568156.8+1395029.4-1566.8-6287.6</f>
        <v>1955331.7999999998</v>
      </c>
    </row>
    <row r="13" spans="1:4" ht="49.5" customHeight="1">
      <c r="A13" s="7">
        <v>2</v>
      </c>
      <c r="B13" s="8" t="s">
        <v>8</v>
      </c>
      <c r="C13" s="17">
        <v>199233.5</v>
      </c>
      <c r="D13" s="20">
        <v>263705.1</v>
      </c>
    </row>
    <row r="14" spans="1:4" ht="49.5" customHeight="1">
      <c r="A14" s="7">
        <v>3</v>
      </c>
      <c r="B14" s="8" t="s">
        <v>9</v>
      </c>
      <c r="C14" s="16">
        <v>18246.6</v>
      </c>
      <c r="D14" s="20">
        <v>18246.6</v>
      </c>
    </row>
    <row r="15" spans="1:4" ht="49.5" customHeight="1">
      <c r="A15" s="7">
        <v>4</v>
      </c>
      <c r="B15" s="8" t="s">
        <v>7</v>
      </c>
      <c r="C15" s="16">
        <v>295687.2</v>
      </c>
      <c r="D15" s="20">
        <v>129270</v>
      </c>
    </row>
    <row r="16" spans="1:4" ht="49.5" customHeight="1">
      <c r="A16" s="7">
        <v>5</v>
      </c>
      <c r="B16" s="6" t="s">
        <v>10</v>
      </c>
      <c r="C16" s="17">
        <v>1300</v>
      </c>
      <c r="D16" s="20">
        <v>1300</v>
      </c>
    </row>
    <row r="17" spans="1:4" ht="49.5" customHeight="1">
      <c r="A17" s="7">
        <v>6</v>
      </c>
      <c r="B17" s="9" t="s">
        <v>4</v>
      </c>
      <c r="C17" s="17">
        <v>106150</v>
      </c>
      <c r="D17" s="20">
        <f>100650+80000</f>
        <v>180650</v>
      </c>
    </row>
    <row r="18" spans="1:4" ht="49.5" customHeight="1">
      <c r="A18" s="7">
        <v>7</v>
      </c>
      <c r="B18" s="5" t="s">
        <v>5</v>
      </c>
      <c r="C18" s="17">
        <f>465513.2-1234.5</f>
        <v>464278.7</v>
      </c>
      <c r="D18" s="20">
        <f>623884.2-1234.5</f>
        <v>622649.7</v>
      </c>
    </row>
    <row r="19" spans="1:4" ht="49.5" customHeight="1">
      <c r="A19" s="7">
        <v>8</v>
      </c>
      <c r="B19" s="5" t="s">
        <v>13</v>
      </c>
      <c r="C19" s="17">
        <f>114183.9+220.1+9211.5</f>
        <v>123615.5</v>
      </c>
      <c r="D19" s="20">
        <f>107424+220.1+9108.1</f>
        <v>116752.20000000001</v>
      </c>
    </row>
    <row r="20" spans="1:4" ht="49.5" customHeight="1">
      <c r="A20" s="7">
        <v>9</v>
      </c>
      <c r="B20" s="5" t="s">
        <v>14</v>
      </c>
      <c r="C20" s="17">
        <f>164477.7+9786.8-103.4</f>
        <v>174161.1</v>
      </c>
      <c r="D20" s="20">
        <f>164477.7+9786.8</f>
        <v>174264.5</v>
      </c>
    </row>
    <row r="21" spans="1:4" ht="49.5" customHeight="1">
      <c r="A21" s="7">
        <v>10</v>
      </c>
      <c r="B21" s="5" t="s">
        <v>15</v>
      </c>
      <c r="C21" s="17">
        <v>28040.7</v>
      </c>
      <c r="D21" s="20">
        <v>28040.7</v>
      </c>
    </row>
    <row r="22" spans="1:4" ht="49.5" customHeight="1">
      <c r="A22" s="7">
        <v>11</v>
      </c>
      <c r="B22" s="5" t="s">
        <v>16</v>
      </c>
      <c r="C22" s="17">
        <f>172170.9+506171.2-19.2</f>
        <v>678322.9</v>
      </c>
      <c r="D22" s="20">
        <f>101488.6+545589.6-19.2</f>
        <v>647059</v>
      </c>
    </row>
    <row r="23" spans="1:4" s="13" customFormat="1" ht="49.5" customHeight="1">
      <c r="A23" s="10"/>
      <c r="B23" s="11" t="s">
        <v>0</v>
      </c>
      <c r="C23" s="21">
        <f>SUM(C12:C22)</f>
        <v>4050205.7000000007</v>
      </c>
      <c r="D23" s="21">
        <f>SUM(D12:D22)</f>
        <v>4137269.6000000006</v>
      </c>
    </row>
    <row r="25" spans="2:4" ht="12.75">
      <c r="B25" s="14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</sheetData>
  <sheetProtection/>
  <mergeCells count="5">
    <mergeCell ref="A7:D7"/>
    <mergeCell ref="D9:D10"/>
    <mergeCell ref="A9:A10"/>
    <mergeCell ref="B9:B10"/>
    <mergeCell ref="C9:C10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2014-10-20T06:34:10Z</cp:lastPrinted>
  <dcterms:created xsi:type="dcterms:W3CDTF">2006-07-21T02:43:28Z</dcterms:created>
  <dcterms:modified xsi:type="dcterms:W3CDTF">2014-12-15T09:05:58Z</dcterms:modified>
  <cp:category/>
  <cp:version/>
  <cp:contentType/>
  <cp:contentStatus/>
</cp:coreProperties>
</file>